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6D7A6B7-C77E-4712-BAA7-50BE124E68D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รายงานสรุป" sheetId="15" r:id="rId1"/>
    <sheet name="ต.ค" sheetId="3" r:id="rId2"/>
    <sheet name="พ.ย" sheetId="4" r:id="rId3"/>
    <sheet name="ธ.ค" sheetId="5" r:id="rId4"/>
    <sheet name="ม.ค" sheetId="6" r:id="rId5"/>
    <sheet name="ก.พ." sheetId="7" r:id="rId6"/>
    <sheet name="มี.ค" sheetId="8" r:id="rId7"/>
    <sheet name="เม.ย" sheetId="9" r:id="rId8"/>
    <sheet name="พ.ค." sheetId="10" r:id="rId9"/>
    <sheet name="มิ.ย" sheetId="11" r:id="rId10"/>
    <sheet name="ก.ค" sheetId="12" r:id="rId11"/>
    <sheet name="ส.ค" sheetId="13" r:id="rId12"/>
    <sheet name="ก.ย " sheetId="14" r:id="rId13"/>
  </sheets>
  <definedNames>
    <definedName name="_xlnm.Print_Titles" localSheetId="10">ก.ค!$1:$5</definedName>
    <definedName name="_xlnm.Print_Titles" localSheetId="12">'ก.ย '!$1:$5</definedName>
    <definedName name="_xlnm.Print_Titles" localSheetId="1">ต.ค!$1:$5</definedName>
    <definedName name="_xlnm.Print_Titles" localSheetId="3">ธ.ค!$1:$5</definedName>
    <definedName name="_xlnm.Print_Titles" localSheetId="8">'พ.ค.'!$1:$5</definedName>
    <definedName name="_xlnm.Print_Titles" localSheetId="2">พ.ย!$1:$5</definedName>
    <definedName name="_xlnm.Print_Titles" localSheetId="4">ม.ค!$1:$5</definedName>
    <definedName name="_xlnm.Print_Titles" localSheetId="9">มิ.ย!$1:$5</definedName>
    <definedName name="_xlnm.Print_Titles" localSheetId="6">มี.ค!$1:$5</definedName>
    <definedName name="_xlnm.Print_Titles" localSheetId="7">เม.ย!$1:$5</definedName>
    <definedName name="_xlnm.Print_Titles" localSheetId="0">รายงานสรุป!$1:$5</definedName>
    <definedName name="_xlnm.Print_Titles" localSheetId="11">ส.ค!$1:$5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3" l="1"/>
  <c r="D46" i="14"/>
  <c r="D33" i="12"/>
  <c r="D28" i="11"/>
  <c r="D31" i="11"/>
  <c r="D29" i="10"/>
  <c r="D28" i="9"/>
  <c r="D31" i="9" s="1"/>
  <c r="D43" i="8"/>
  <c r="D46" i="8" s="1"/>
  <c r="D33" i="7"/>
  <c r="D33" i="6"/>
  <c r="D31" i="5"/>
  <c r="D34" i="5" s="1"/>
  <c r="D22" i="4"/>
  <c r="D41" i="3"/>
  <c r="D49" i="14"/>
  <c r="D31" i="13"/>
  <c r="D36" i="12"/>
  <c r="D32" i="10"/>
  <c r="D36" i="7"/>
  <c r="D36" i="6"/>
  <c r="D25" i="4"/>
  <c r="D44" i="3"/>
  <c r="F9" i="15" l="1"/>
  <c r="F12" i="15" s="1"/>
  <c r="E12" i="15"/>
  <c r="G30" i="14" l="1"/>
  <c r="G29" i="14"/>
  <c r="G24" i="14"/>
  <c r="G23" i="14"/>
  <c r="G15" i="14"/>
  <c r="G16" i="14"/>
  <c r="G11" i="14"/>
  <c r="G9" i="14"/>
  <c r="G10" i="14"/>
  <c r="G8" i="14"/>
  <c r="G7" i="14"/>
  <c r="G37" i="14"/>
  <c r="G36" i="14"/>
  <c r="G35" i="14"/>
  <c r="G34" i="14"/>
  <c r="G33" i="14"/>
  <c r="G32" i="14"/>
  <c r="G31" i="14"/>
  <c r="G28" i="14"/>
  <c r="G27" i="14"/>
  <c r="G25" i="14"/>
  <c r="G22" i="14"/>
  <c r="G21" i="14"/>
  <c r="G20" i="14"/>
  <c r="G19" i="14"/>
  <c r="G18" i="14"/>
  <c r="G17" i="14"/>
  <c r="G6" i="14"/>
  <c r="G16" i="13"/>
  <c r="G15" i="13"/>
  <c r="G14" i="13"/>
  <c r="G11" i="13"/>
  <c r="G9" i="13"/>
  <c r="G6" i="13"/>
  <c r="G19" i="13"/>
  <c r="G18" i="13"/>
  <c r="G17" i="13"/>
  <c r="G13" i="13"/>
  <c r="G12" i="13"/>
  <c r="G8" i="13"/>
  <c r="G7" i="13"/>
  <c r="G19" i="12"/>
  <c r="G12" i="12"/>
  <c r="G11" i="12"/>
  <c r="G10" i="12"/>
  <c r="G9" i="12"/>
  <c r="G8" i="12"/>
  <c r="G7" i="12"/>
  <c r="G23" i="12"/>
  <c r="G22" i="12"/>
  <c r="G21" i="12"/>
  <c r="G20" i="12"/>
  <c r="G6" i="12"/>
  <c r="G17" i="11"/>
  <c r="G14" i="11"/>
  <c r="G8" i="11"/>
  <c r="G7" i="11"/>
  <c r="G6" i="11"/>
  <c r="G19" i="11"/>
  <c r="G18" i="11"/>
  <c r="G16" i="11"/>
  <c r="G10" i="11"/>
  <c r="G11" i="11"/>
  <c r="G12" i="11"/>
  <c r="G13" i="11"/>
  <c r="G9" i="11"/>
  <c r="G17" i="10"/>
  <c r="G16" i="10"/>
  <c r="G15" i="10"/>
  <c r="G6" i="10"/>
  <c r="G20" i="10"/>
  <c r="G14" i="10"/>
  <c r="G13" i="10"/>
  <c r="G10" i="10"/>
  <c r="G11" i="10"/>
  <c r="G7" i="10"/>
  <c r="G8" i="10"/>
  <c r="G9" i="10"/>
  <c r="G15" i="9"/>
  <c r="G16" i="9"/>
  <c r="G17" i="9"/>
  <c r="G14" i="9"/>
  <c r="G10" i="9"/>
  <c r="G11" i="9"/>
  <c r="G12" i="9"/>
  <c r="G9" i="9"/>
  <c r="G8" i="9"/>
  <c r="G13" i="9"/>
  <c r="G7" i="9"/>
  <c r="G6" i="9"/>
  <c r="G23" i="8"/>
  <c r="G21" i="8"/>
  <c r="G10" i="8"/>
  <c r="G8" i="8"/>
  <c r="G20" i="8"/>
  <c r="G22" i="8"/>
  <c r="G25" i="8"/>
  <c r="G27" i="8"/>
  <c r="G32" i="8"/>
  <c r="G33" i="8"/>
  <c r="G34" i="8"/>
  <c r="G7" i="8"/>
  <c r="G6" i="8"/>
  <c r="G29" i="8"/>
  <c r="G30" i="8"/>
  <c r="G31" i="8"/>
  <c r="G28" i="8"/>
  <c r="G26" i="8"/>
  <c r="G24" i="8"/>
  <c r="G11" i="8"/>
  <c r="G12" i="8"/>
  <c r="G13" i="8"/>
  <c r="G14" i="8"/>
  <c r="G15" i="8"/>
  <c r="G16" i="8"/>
  <c r="G17" i="8"/>
  <c r="G18" i="8"/>
  <c r="G19" i="8"/>
  <c r="G9" i="8"/>
  <c r="G14" i="7"/>
  <c r="G15" i="7"/>
  <c r="G16" i="7"/>
  <c r="G17" i="7"/>
  <c r="G18" i="7"/>
  <c r="G19" i="7"/>
  <c r="G20" i="7"/>
  <c r="G21" i="7"/>
  <c r="G22" i="7"/>
  <c r="G23" i="7"/>
  <c r="G24" i="7"/>
  <c r="G13" i="7"/>
  <c r="G12" i="7"/>
  <c r="G11" i="7"/>
  <c r="G10" i="7"/>
  <c r="G9" i="7"/>
  <c r="G6" i="7"/>
  <c r="G7" i="7"/>
  <c r="G8" i="7"/>
  <c r="D26" i="14" l="1"/>
  <c r="D18" i="12" l="1"/>
  <c r="G15" i="11" l="1"/>
  <c r="D15" i="11"/>
  <c r="D14" i="11"/>
  <c r="D13" i="11"/>
  <c r="D10" i="11"/>
  <c r="D9" i="11"/>
  <c r="D23" i="12"/>
  <c r="D22" i="12"/>
  <c r="D20" i="12"/>
  <c r="D19" i="12"/>
  <c r="D37" i="14"/>
  <c r="D36" i="14"/>
  <c r="D35" i="14"/>
  <c r="D34" i="14"/>
  <c r="D33" i="14"/>
  <c r="D32" i="14"/>
  <c r="D31" i="14"/>
  <c r="D30" i="14"/>
  <c r="D29" i="14"/>
  <c r="D28" i="14"/>
  <c r="D25" i="14"/>
  <c r="D24" i="14"/>
  <c r="D23" i="14"/>
  <c r="D21" i="14"/>
  <c r="D20" i="14"/>
  <c r="D19" i="14"/>
  <c r="D18" i="14"/>
  <c r="D11" i="14"/>
  <c r="D10" i="14"/>
  <c r="D9" i="14"/>
  <c r="D8" i="14"/>
  <c r="D6" i="14"/>
  <c r="D19" i="13"/>
  <c r="D18" i="13"/>
  <c r="D17" i="13"/>
  <c r="D16" i="13"/>
  <c r="D15" i="13"/>
  <c r="D14" i="13"/>
  <c r="D13" i="13"/>
  <c r="D12" i="13"/>
  <c r="D11" i="13"/>
  <c r="D9" i="13"/>
  <c r="D8" i="13"/>
  <c r="D7" i="13"/>
  <c r="D6" i="13"/>
  <c r="D21" i="12"/>
  <c r="D12" i="12"/>
  <c r="D10" i="12"/>
  <c r="D11" i="12"/>
  <c r="D9" i="12"/>
  <c r="D8" i="12"/>
  <c r="D7" i="12"/>
  <c r="D11" i="10"/>
  <c r="D10" i="10"/>
  <c r="D9" i="10"/>
  <c r="D8" i="10"/>
  <c r="D7" i="10"/>
  <c r="D11" i="11" l="1"/>
  <c r="D8" i="11"/>
  <c r="D7" i="11"/>
  <c r="D6" i="11"/>
  <c r="G12" i="10"/>
  <c r="D12" i="10"/>
  <c r="D34" i="8"/>
  <c r="D33" i="8"/>
  <c r="D32" i="8"/>
  <c r="D31" i="8"/>
  <c r="D26" i="8"/>
  <c r="D25" i="8"/>
  <c r="D29" i="8"/>
  <c r="D20" i="8"/>
  <c r="D30" i="8"/>
  <c r="D24" i="8"/>
  <c r="D8" i="8"/>
  <c r="D23" i="8"/>
  <c r="D22" i="8"/>
  <c r="D21" i="8"/>
  <c r="D7" i="8"/>
  <c r="D6" i="8"/>
  <c r="D16" i="8"/>
  <c r="D15" i="8"/>
  <c r="D19" i="8"/>
  <c r="D14" i="8"/>
  <c r="D13" i="8"/>
  <c r="D12" i="8"/>
  <c r="D18" i="8"/>
  <c r="D17" i="8"/>
  <c r="D11" i="8"/>
  <c r="D9" i="8"/>
  <c r="D10" i="8"/>
  <c r="D24" i="7"/>
  <c r="D23" i="7"/>
  <c r="D12" i="7"/>
  <c r="D13" i="7"/>
  <c r="D11" i="7"/>
  <c r="D9" i="7"/>
  <c r="D8" i="7"/>
  <c r="D7" i="7"/>
  <c r="D6" i="7"/>
  <c r="D17" i="6"/>
  <c r="D13" i="4" l="1"/>
  <c r="D20" i="5" l="1"/>
  <c r="D19" i="5"/>
  <c r="D18" i="5"/>
  <c r="D12" i="5"/>
  <c r="D14" i="5"/>
  <c r="D10" i="4"/>
  <c r="D22" i="5"/>
  <c r="D17" i="5"/>
  <c r="D12" i="4"/>
  <c r="D16" i="5"/>
  <c r="D15" i="5"/>
  <c r="D11" i="5"/>
  <c r="D10" i="5"/>
  <c r="D32" i="3"/>
  <c r="D11" i="4"/>
  <c r="D8" i="5"/>
  <c r="D6" i="5"/>
  <c r="D9" i="4"/>
  <c r="D6" i="4" l="1"/>
  <c r="D30" i="3"/>
  <c r="D14" i="3"/>
  <c r="D13" i="5" l="1"/>
  <c r="D21" i="5"/>
  <c r="D9" i="5"/>
  <c r="D6" i="3"/>
  <c r="D25" i="3"/>
  <c r="D26" i="3"/>
  <c r="D24" i="3"/>
  <c r="D29" i="3"/>
  <c r="D31" i="3"/>
  <c r="D28" i="3"/>
  <c r="D23" i="3"/>
  <c r="D27" i="3"/>
  <c r="D22" i="3"/>
  <c r="D20" i="3"/>
  <c r="D19" i="3"/>
  <c r="D21" i="3"/>
  <c r="D15" i="3"/>
  <c r="D18" i="3"/>
  <c r="D11" i="3"/>
  <c r="D10" i="3"/>
  <c r="D9" i="3"/>
  <c r="D8" i="3"/>
  <c r="D7" i="3"/>
  <c r="D13" i="3"/>
  <c r="D17" i="3"/>
  <c r="D16" i="3"/>
</calcChain>
</file>

<file path=xl/sharedStrings.xml><?xml version="1.0" encoding="utf-8"?>
<sst xmlns="http://schemas.openxmlformats.org/spreadsheetml/2006/main" count="1561" uniqueCount="722">
  <si>
    <t>แบบ สขร.๑</t>
  </si>
  <si>
    <t>ลำดับที่</t>
  </si>
  <si>
    <t>งานที่จัดซื้อจัดจ้าง</t>
  </si>
  <si>
    <t>ราคากลาง</t>
  </si>
  <si>
    <t>วิธีการจัดซื้อหรือจัดจ้าง</t>
  </si>
  <si>
    <t>รายชื่อผู้เข้าเสนอราคาและราคาที่เสนอ</t>
  </si>
  <si>
    <t>ผู้ที่ได้รับการคัดเลือกและราคาที่ตกลงซื้อหรือจ้าง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</si>
  <si>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</si>
  <si>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</si>
  <si>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เฉพาะเจาะจง</t>
  </si>
  <si>
    <t xml:space="preserve">วงเงิน
ที่จะซื้อหรือจ้าง
</t>
  </si>
  <si>
    <t>เป็นผู้มีคุณสมบัติ  ตรงตามเงื่อนไขที่กำหนด</t>
  </si>
  <si>
    <t>ค่าอาหารกลางวัน โครงการส่งเสริมและสนับสนุนกิจกรรมผู้สูงอายุ</t>
  </si>
  <si>
    <t>ค่าจ้างเหมาบริการคนเก็บขยะประจำ อบต.เวียงท่ากาน</t>
  </si>
  <si>
    <t>ค่าซ่อมแซมรถยนต์ทะเบียน ขย 2281 ชม</t>
  </si>
  <si>
    <t>ค่าป้าย โครงการส่งเสริมและสนับสนุนกิจกรรมผู้สูงอายุ</t>
  </si>
  <si>
    <t>ค่าอาหารว่างพร้อมเครื่องดื่ม โครงการส่งเสริมและสนับสนุนกิจกรรมผู้สูงอายุ</t>
  </si>
  <si>
    <t>ค่าจ้างทำสื่อประชาสัมพันธ์</t>
  </si>
  <si>
    <t>ค่าจัดซื้อผ้าระบาย</t>
  </si>
  <si>
    <t>ค่าจ้างจัดสถานที่โครงการ อบต.สัญจร บ้านสันกอเก็ต ม.10</t>
  </si>
  <si>
    <t>ค่าจ้างจัดสถานที่โครงการ อบต.สัญจร บ้านปวงสนุก ม.1</t>
  </si>
  <si>
    <t>ค่าจ้างจัดสถานที่โครงการ อบต.สัญจร บ้านสันห่าว ม.7</t>
  </si>
  <si>
    <t>ค่าอาหารว่างโครงการบริหารจัดการด้านสิ่งแวดล้อม</t>
  </si>
  <si>
    <t>ค่าจ้างเหมาทำความสะอาด สำนักงาน อบต.เวียงท่ากาน  เดือน ต.ค.67-ม.ค.68</t>
  </si>
  <si>
    <t>ค่าจ้างเหมาบริการคนสวนประจำ อบต.เวียงท่ากาน  เดือน ต.ค.67-ก.ย.68</t>
  </si>
  <si>
    <t>ค่าจ้างเหมาจัดทำฎีกา งานในสำนักปลัดและงานอื่นที่เกี่ยวข้อง  เดือน ต.ค.67-ก.ย.68</t>
  </si>
  <si>
    <t>ค่าจ้างเหมาทำความสะอาด สำนักงาน อบต.เวียงท่ากาน เดือน ต.ค.67-ก.ย.68</t>
  </si>
  <si>
    <t>ค่าจ้างเหมาบริการงานกู้ชีพ-กู้ภัย เดือน ต.ค.67-ก.ย.68</t>
  </si>
  <si>
    <t>ค่าพวงมาลาวันนวมินทรมหาราช</t>
  </si>
  <si>
    <t>ค่าอาหารว่างพร้อมเครื่องดื่ม ประชุมสภา อบต.เวียงท่ากาน สมัยวิสามัญ สมัยที่2 ครั้งที่ 2/2567</t>
  </si>
  <si>
    <t>ค่าพวงมาลาวันปิยะมหาราช</t>
  </si>
  <si>
    <t>ค่าอาหารว่างพร้อมเครื่องดื่ม ประชุมเพื่อร่วมจัดทำและร่างแผนการดำเนินงาน ปี 2568</t>
  </si>
  <si>
    <t>ค่าจ้างเหมาถ่ายเอกสารพร้อมเข้าเล่มประชุมเพื่อร่วมจัดทำและร่างแผนการดำเนินงาน ปี 2568</t>
  </si>
  <si>
    <t>ค่าอาหารกลางวัน ประชุมเพื่อร่วมจัดทำและร่างแผนการดำเนินงาน ปี 2568</t>
  </si>
  <si>
    <t>ซ่อมแซมบานประตูและบอร์ดประชาสัมพันธ์ สำนักงาน</t>
  </si>
  <si>
    <t>16/2568 10/10/2567</t>
  </si>
  <si>
    <t>ค่าปรับปรุงเสียงตามสาย  หมู่ที่ 7 บ้านสันห่าว</t>
  </si>
  <si>
    <t>17/2568 11/10/2567</t>
  </si>
  <si>
    <t>ค่าวารสารหนังสือพิมพ์   สำนักงาน เดือนต.ค.67-ก.ย.68</t>
  </si>
  <si>
    <t>ค่าวารสารหนังสือพิมพ์ หมู่บ้าน เดือน ต.ค.67-ก.ย.68</t>
  </si>
  <si>
    <t>ค่าน้ำมันเชื้อเพลิง สำหรับพ่นกำจัดยุง</t>
  </si>
  <si>
    <t xml:space="preserve">13/2568 1/10/2567  </t>
  </si>
  <si>
    <t xml:space="preserve">15/2568 1/10/2567  </t>
  </si>
  <si>
    <t>ค่าเช่าเครื่องถ่ายเอกสาร  เดือน ต.ค.67-ก.ย.68</t>
  </si>
  <si>
    <t xml:space="preserve">14/2568 1/10/2567  </t>
  </si>
  <si>
    <t>ค่าน้ำมันเชื้อเพลิงและหล่อลื่น เดือน ต.ค 66-ก.ย.67</t>
  </si>
  <si>
    <t>ค่าจัดซื้อทรายหยาบช่วยเหลือผู้ประสบภัยน้ำท่วม</t>
  </si>
  <si>
    <t>กำจัดขยะมูลฝอยในพื้นที่รับผิดชอบขององค์การบริหาร ส่วนตำบลเวียงท่ากาน เดือนต.ค.67-ก.ย.68</t>
  </si>
  <si>
    <t xml:space="preserve">1/2568 1/10/2567  </t>
  </si>
  <si>
    <t>ค่าซ่อมแซมรถยนต์ทะเบียน ผต 4478 ชม</t>
  </si>
  <si>
    <t xml:space="preserve">20/2568 12/11/2567  </t>
  </si>
  <si>
    <t>19/2568 5/11/2567</t>
  </si>
  <si>
    <t xml:space="preserve">21/2568 20/11/2567  </t>
  </si>
  <si>
    <t>ค่าอาหารว่างประชุมการช่วยเหลือประชาชนที่ได้รับความเดือดร้อนจากเหตุอุทกภัย</t>
  </si>
  <si>
    <t>ค่าอาหารว่างพร้อมเครื่องดื่ม ประชุมคณะกรรมการประสานแผนพัฒนาท้องถิ่นระดับอำเภอสันป่าตอง</t>
  </si>
  <si>
    <t>ค่าอาหารเสริม(นม) ประจำเดือน พ.ย. 67</t>
  </si>
  <si>
    <t xml:space="preserve">18/2568 31/10/2567  </t>
  </si>
  <si>
    <t>ค่าอาหารประชุมคณะกรรมการประสานแผนพัฒนาท้องถิ่นระดับอำเภอสันป่าตอง</t>
  </si>
  <si>
    <t>ค่าจ้างเหมาถ่ายเอกสารประชุมคณะกรรมการประสานแผนพัฒนาท้องถิ่นระดับอำเภอสันป่าตอง</t>
  </si>
  <si>
    <t>ค่าอาหารโครงการบริหารจัดการด้านสิ่งแวดล้อม</t>
  </si>
  <si>
    <t>22/2568 25/11/2567</t>
  </si>
  <si>
    <t>โครงการจ้างเหมาทาสีอาคารสำนักงาน</t>
  </si>
  <si>
    <t xml:space="preserve">24/2568 29/11/2567   </t>
  </si>
  <si>
    <t>ค่าจ้างเหมาถ่ายเอกสารโครงการบริหารจัดการด้านสิ่งแวดล้อม</t>
  </si>
  <si>
    <t>ค่าน้ำดื่ม</t>
  </si>
  <si>
    <t>29/2568 16/12/2567</t>
  </si>
  <si>
    <t>23/2568 25/11/2567</t>
  </si>
  <si>
    <t>โครงการปรับปรุงภูมิทัศน์สำนักงาน</t>
  </si>
  <si>
    <t>ค่าซื้อเสื้อและถ้วยรางวัลโครงการจัดงานแข่งขันกีฬา</t>
  </si>
  <si>
    <t>ค่าจ้างจัดสถานที่โครงการจัดงานแข่งขันกีฬา</t>
  </si>
  <si>
    <t>ค่าป้ายโครงการจัดงานข่แงขันกีฬา</t>
  </si>
  <si>
    <t>ค่าอาหารโครงการจัดงานแข่งขันกีฬา</t>
  </si>
  <si>
    <t>30/2568 17/12/2567</t>
  </si>
  <si>
    <t>28/2568 9/12/2567</t>
  </si>
  <si>
    <t>ค่าอาหารว่างพร้อมเครื่องดื่ม ประชุมสภา อบต.เวียงท่ากาน สมัยวิสามัญ สมัยที่ 4 ครั้งที่ 1/2567</t>
  </si>
  <si>
    <t>ค่าอาหารว่างประชุมคณะกรรมการติดตามและประเมินผลแผนพัฒนา ปี 2568</t>
  </si>
  <si>
    <t>ค่าอาหาร ประชุมสภา อบต.เวียงท่ากาน สมัยวิสามัญ สมัยที่ 4 ครั้งที่ 1/2567</t>
  </si>
  <si>
    <t>สรุปผลการดำเนินการจัดซื้อจัดจ้างในรอบ  เดือน  ตุลาคม  2567</t>
  </si>
  <si>
    <t xml:space="preserve">10/2568 1/10/2567  </t>
  </si>
  <si>
    <t xml:space="preserve">11/2568 1/10/2567  </t>
  </si>
  <si>
    <t xml:space="preserve">7/2568 1/10/2567  </t>
  </si>
  <si>
    <t xml:space="preserve">3/2568 1/10/2567  </t>
  </si>
  <si>
    <t xml:space="preserve">2/2568 1/10/2567  </t>
  </si>
  <si>
    <t xml:space="preserve">6/2568 1/10/2567  </t>
  </si>
  <si>
    <t xml:space="preserve">4/2568 1/10/2567  </t>
  </si>
  <si>
    <t xml:space="preserve">5/2568 1/10/2567  </t>
  </si>
  <si>
    <t xml:space="preserve">12/2568 1/10/2567  </t>
  </si>
  <si>
    <t xml:space="preserve">9/2568 1/10/2567  </t>
  </si>
  <si>
    <t xml:space="preserve">8/2568 1/10/2567  </t>
  </si>
  <si>
    <t>สรุปผลการดำเนินการจัดซื้อจัดจ้างในรอบเดือน  พฤศจิกายน  2567</t>
  </si>
  <si>
    <t>สรุปผลการดำเนินการจัดซื้อจัดจ้างในรอบเดือน  ธันวาคม  2567</t>
  </si>
  <si>
    <t>ค่าอาหารเสริม(นม) ประจำเดือน ธ.ค. 67-เมษายน 2568</t>
  </si>
  <si>
    <t xml:space="preserve">25/2568 29/11/2567   </t>
  </si>
  <si>
    <t>สรุปผลการดำเนินการจัดซื้อจัดจ้างในรอบเดือน มกราคม 2568</t>
  </si>
  <si>
    <t>ค่าน้ำดื่มโครงการจัดกิจกรรมส่งเสริมพัฒนาการของเด็ก (วันเด็ก)</t>
  </si>
  <si>
    <t>ค่าวัสดุอุปกรณ์โครงการจัดกิจกรรมส่งเสริมพัฒนาการของเด็ก (วันเด็ก)</t>
  </si>
  <si>
    <t>ค่าซื้อของรางวัลโครงการจัดกิจกรรมส่งเสริมพัฒนาการของเด็ก (วันเด็ก)</t>
  </si>
  <si>
    <t>47/68
9/1/2568</t>
  </si>
  <si>
    <t>ค่าจัดสถานที่โครงการจัดกิจกรรมส่งเสริมพัฒนาการของเด็ก (วันเด็ก)</t>
  </si>
  <si>
    <t>48/68
9/1/2568</t>
  </si>
  <si>
    <t>ค่าป้ายโครงการจัดเก็บภาษีที่ดินและสิ่งปลูกสร้าง</t>
  </si>
  <si>
    <t>50/68
13/1/2568</t>
  </si>
  <si>
    <t>ค่าวัสดุไฟฟ้า (ขาตั้งไมค์)</t>
  </si>
  <si>
    <t>54/68
13/1/2568</t>
  </si>
  <si>
    <t>ค่าซ่อมแซมรถทะเบียน จพ 1479 ชม.</t>
  </si>
  <si>
    <t>55/68
13/1/2568</t>
  </si>
  <si>
    <t>ค่าถุง Big bag (กระสอบ)</t>
  </si>
  <si>
    <t>16/68
16/1/2568</t>
  </si>
  <si>
    <t>ค่าป้ายโครงการส่งเสริมและสนับสนุนกิจกรรมผู้สูงอายุ กิจกรรมสูงวัยใส่ใจป้องกันภัย PM2.5</t>
  </si>
  <si>
    <t>ค่าป้ายโครงการรณรงค์ป้องกันหมอกควันป่า</t>
  </si>
  <si>
    <t>21/68
13/1/2568</t>
  </si>
  <si>
    <t xml:space="preserve">ค่าอาหารโครงการส่งเสริมและสนับสนุนกิจกรรมผู้สูงอายุ กิจกรรมสูงวัยใส่ใจป้องกันภัย PM2.5 </t>
  </si>
  <si>
    <t>ค่าอาหารว่างโครงการส่งเสริมและสนับสนุนผู้สูงอายุ กิจกรรมสูงวัยใส่ใจป้องกันภัย PM2.5</t>
  </si>
  <si>
    <t>ค่าต่ออายุโดเมนเนม</t>
  </si>
  <si>
    <t>ค่าซ่อมแซมรถยนต์ทะเบียน 
งข 7292 ชม.</t>
  </si>
  <si>
    <t>57/68
21/1/2568</t>
  </si>
  <si>
    <t>ค่าจัดซื้อพัดลมไอเย็น</t>
  </si>
  <si>
    <t>59/68
27/1/2568</t>
  </si>
  <si>
    <t>ค่าอาหารและอาหารว่างประชุมสภา</t>
  </si>
  <si>
    <t>ค่าชุดตรวจปัสสาวะ</t>
  </si>
  <si>
    <t>ค่าสื่อประชาสัมพันธ์ อบต. ปี 67</t>
  </si>
  <si>
    <t>60/68
29/1/68</t>
  </si>
  <si>
    <t>ค่าจ้างปรับสภาพแวดล้อมที่อยู่อาศัยและสิ่งอำนวยความสะดวกสำหรับผู้สูงอายุ (ทองใบ) เงินอุดหนุนเฉพาะกิจ</t>
  </si>
  <si>
    <t>44/68
2/1/69</t>
  </si>
  <si>
    <t>สรุปผลการดำเนินการจัดซื้อจัดจ้างในรอบเดือน กุมภาพันธ์ 2568</t>
  </si>
  <si>
    <t>ค่าปะยางรถ (ชุลาพงษ์)</t>
  </si>
  <si>
    <t>ค่าจ้างจัดสถานที่โครงการ
ประชาสัมพันธ์โบราณสถาน</t>
  </si>
  <si>
    <t>62/68
4/2/2568</t>
  </si>
  <si>
    <t>ค่าเครื่องเสียงโครงการ
ประชาสัมพันธ์โบราณสถาน</t>
  </si>
  <si>
    <t>63/68
4/2/2568</t>
  </si>
  <si>
    <t>ค่าจัดซื้อวัคซีนโรคพิษสุนัขบ้า</t>
  </si>
  <si>
    <t>64/68
5/2/2568</t>
  </si>
  <si>
    <t>ค่าครุภัณฑ์สำนักงาน (แอร์ศึกษา)</t>
  </si>
  <si>
    <t>66/68
10/2/2568</t>
  </si>
  <si>
    <t>ค่าอาหารว่างและอาหารกลางวัน โครงการอบรมเครือข่ายเฝ้าระวังโรคพิษสุนัขบ้า</t>
  </si>
  <si>
    <t>ค่าครุภัณฑ์สำรวจ</t>
  </si>
  <si>
    <t>67/68
17/2/2568</t>
  </si>
  <si>
    <t>ค่าอาหารว่างประชุมสภา สามัญ สมัยที่ 1 ครั้งที่ 1/2568</t>
  </si>
  <si>
    <t>ค่าซ่อมแซมรถทะเบียน ขย 2281 ชม.</t>
  </si>
  <si>
    <t>65/68
5/2/2568</t>
  </si>
  <si>
    <t>ค่าจ้างทำอาหารกลางวันโครงการอบรมให้ความรู้แก่ ปชช. บ้านปวงสนุก ม.1</t>
  </si>
  <si>
    <t>ค่าจ้างทำอาหารกลางวันโครงการอบรมให้ความรู้แก่ ปชช. บ้านสันกอเก็ต ม.10</t>
  </si>
  <si>
    <t>ค่าจ้างทำอาหารกลางวันโครงการอบรมให้ความรู้แก่ ปชช. 
บ้านสันห่าว ม.7</t>
  </si>
  <si>
    <t xml:space="preserve">โครงการก่อสร้างถนนคอนกรีต เสริมเหล็ก (ค.ส.ล.) ซอย 6  (ต่อจากจุดเดิม)ถึงบ้าน นายญานพัฒน์ สังข์นุช หมู่ที่ 1 บ้านปวงสนุก </t>
  </si>
  <si>
    <t>1/2568
27/2/2568</t>
  </si>
  <si>
    <t>โครงการก่อสร้างถนนคอนกรีตเสริม เหล็ก(ค.ส.ล.) ซอยบ้านนายจรัญ มาทา  หมู่ที่ 7 บ้านสันห่าว</t>
  </si>
  <si>
    <t>2/2568
27/2/2568</t>
  </si>
  <si>
    <t>ค่าอาหารกลางวันโครงการฝึกอบรมให้ความรู้แก่ ปชช. บ้านใหม่สามหลัง ม.8</t>
  </si>
  <si>
    <t>ค่างจ้างจัดสถานที่โครงการ อบต.สัญจร บ้านใหม่สามหลัง ม.8</t>
  </si>
  <si>
    <t>จ้างเหมาซ่อมแซมรถยนต์ ทะเบียน 83-3094 ชม.</t>
  </si>
  <si>
    <t>72/68
3/3/2568</t>
  </si>
  <si>
    <t>71/68
3/3/2568</t>
  </si>
  <si>
    <t>ค่าอาหารว่างโครงการสนับสนุนส่งเสริมกิจกรรมผู้พิการ</t>
  </si>
  <si>
    <t>ค่าป้ายโครงการสนับลสนุนส่งเสริมกิจกรรมผู้พิการ</t>
  </si>
  <si>
    <t>ค่าป้ายโครงการคาร์บอนต่ำ</t>
  </si>
  <si>
    <t>ค่าป้ายโครงการ อบต.สัญจร</t>
  </si>
  <si>
    <t>ค่าป้ายโครงการฝึกอบรมให้ความรู้แก่ประชาชน</t>
  </si>
  <si>
    <t>ค่าอาหารโครงการสนับสนุนส่งเสริมกิจกรรมผู้พิการ</t>
  </si>
  <si>
    <t>ค่าอาหารว่างโครงการคาร์บอนต่ำ</t>
  </si>
  <si>
    <t>ค่าอาหารกลางวันโครงการฝึกอบรมให้ความรู้ ปชช. บ้านท่ากาน ม.5</t>
  </si>
  <si>
    <t>ค่างจ้างจัดสถานที่โครงการ อบต.สัญจร บ้านท่ากาน ม.5</t>
  </si>
  <si>
    <t>ค่าวัสดุวิทยาศาสตร์การแพทย์
 (ถุงมือ)</t>
  </si>
  <si>
    <t>69/68
3/3/2568</t>
  </si>
  <si>
    <t>ค่าวัสดุอุปกรณ์โครงการส่งเสริมสนับสนุนกิจกรรมผู้สูงอายุ</t>
  </si>
  <si>
    <t>ค่าจัดซื้อถุงขยะ</t>
  </si>
  <si>
    <t>75/68
7/3/2568</t>
  </si>
  <si>
    <t>ค่าครุภัณฑ์เครื่องปรับอากาศ</t>
  </si>
  <si>
    <t>77/68
7/3/2568</t>
  </si>
  <si>
    <t>ค่าวัสดุงานบ้านงานครัว</t>
  </si>
  <si>
    <t>76/68
7/3/2568</t>
  </si>
  <si>
    <t>ค่าวัสดุสำนักงาน</t>
  </si>
  <si>
    <t>70/68
3/3/2567</t>
  </si>
  <si>
    <t>ค่าจ้างเหมารถตู้ปรับอากาศพร้อมทั้งน้ำมัน จำนวน 3 คัน โครงการชุมชนคาร์บอนต่ำ</t>
  </si>
  <si>
    <t>78/68
14/3/2568</t>
  </si>
  <si>
    <t>ค่าอาหารและอาหารว่าง โครงการชุมชนคาร์บอนต่ำ</t>
  </si>
  <si>
    <t>วัสดุคอมพิวเตอร์ (หมึกปริ้นเตอร์)</t>
  </si>
  <si>
    <t>74/68
7/3/2568</t>
  </si>
  <si>
    <t>ค่าจ้างเหมาบริการล้างทำความสะอาดเครื่องปรับอากาศภายในอาคารของ อบต.เวียงท่ากาน</t>
  </si>
  <si>
    <t>85/68
19/3/2569</t>
  </si>
  <si>
    <t>ค่าจัดซื้อน้ำดื่ม จำนวน 2 รายการ</t>
  </si>
  <si>
    <t>79/68
17/3/2570</t>
  </si>
  <si>
    <t>ค่าจ้างทำป้ายประชาสัมพันธ์ "กิจกรรมบำเพ็ญประโยชน์
 วันท้องถิ่นไทย ประจำปี พ.ศ. 2568"</t>
  </si>
  <si>
    <t>80/68
17/3/2571</t>
  </si>
  <si>
    <t>ค่าจัดซื้อครุภัณฑ์โฆษณา และเผยแพร่ กล้องติดรถพร้อมอุปกรณ์ติดตั้ง (เงินสะสม)</t>
  </si>
  <si>
    <t>83/68
17/3/2568</t>
  </si>
  <si>
    <t>ค่าจ้างปรับสภาพแวดล้อมที่อยู่อาศัยสำหรับผู้สูงอายุ (อุดหนุนหน่วยงานอื่น)</t>
  </si>
  <si>
    <t>84/68
18/3/2568</t>
  </si>
  <si>
    <t>ค่าจ้างทำป้ายประชาสัมพันธ์โครงการส่งเสริมและพัฒนากลุ่มสตรีกิจกรรม "สตรียุคใหม่รู้ทันภัยร้ายไซเบอร์"</t>
  </si>
  <si>
    <t>ค่าจัดซื้ออาหารว่างพร้อมเครื่องดื่มโครงการส่งเสริมและพัฒนากลุ่มสตรีกิจกรรม "สตรียุคใหม่รู้ทันภัยร้ายไซเบอร์"</t>
  </si>
  <si>
    <t>ค่าจัดซื้ออาหารกลางวันโครงการส่งเสริมและพัฒนากลุ่มสตรีกิจกรรม "สตรียุคใหม่รู้ทันภัยร้ายไซเบอร์"</t>
  </si>
  <si>
    <t>ค่าวัสดุอุปกรณ์โครงการส่งเสริมและพัฒนากลุ่มสตรีกิจกรรม "สตรียุคใหม่รู้ทันภัยร้ายไซเบอร์"</t>
  </si>
  <si>
    <t>สรุปผลการดำเนินการจัดซื้อจัดจ้างในรอบเดือน มีนาคม 2568</t>
  </si>
  <si>
    <t>ค่าจัดซื้อเตียงเคลื่อนย้ายผู้ป่วย</t>
  </si>
  <si>
    <t>87/68
1/4/2568</t>
  </si>
  <si>
    <t>ค่าจัดซื้อเครื่องดูดเสมหะ</t>
  </si>
  <si>
    <t>88/68
1/4/2568</t>
  </si>
  <si>
    <t>ค่าป้ายโครงการป้องกันและลดอุบัติภัยบนท้องถนน</t>
  </si>
  <si>
    <t>90/68
8/4/2568</t>
  </si>
  <si>
    <t>ค่าอาหารว่าประชุมสภา สมัยวิสามัญ สมัยที่1 ครั้งที่1/68</t>
  </si>
  <si>
    <t>ค่าซ่อมแซมรถยนต์ ทะเบียน กม-2498 ชม</t>
  </si>
  <si>
    <t>91/68
17/4/2568</t>
  </si>
  <si>
    <t>94/68
21/4/2568</t>
  </si>
  <si>
    <t>ค่าอาหารว่างประชุมสภา สมัยวิสามัญ สมัยที่ 1 ครั้งที่ 2/2568</t>
  </si>
  <si>
    <t>ค่าอาหารกลางวันโครงการส่งเสริมและสนับสนุนกิจกรรมผู้สูงอายุฯ</t>
  </si>
  <si>
    <t>ค่าอาหารว่างโครงการส่งเสริมและสนับสนุนกิจกรรมผู้สูงอายุฯ</t>
  </si>
  <si>
    <t>ค่าป้ายโครงการส่งเสริมและสนับสนุนกิจกรรมผู้สูงอายุฯ</t>
  </si>
  <si>
    <t>สรุปผลการดำเนินการจัดซื้อจัดจ้างในรอบเดือน เมษายน 2568</t>
  </si>
  <si>
    <t>สรุปผลการดำเนินการจัดซื้อจัดจ้างในรอบเดือน พฤษภาคม 2568</t>
  </si>
  <si>
    <t>ค่าอาหารว่างประชุมคณะกรรมการประปาหมู่บ้าน (กองช่างจัด)</t>
  </si>
  <si>
    <t>ค่าครุภัณฑ์สำนักงาน 
(เครื่องฟอกอากาศ)</t>
  </si>
  <si>
    <t>101/68
19/5/2568</t>
  </si>
  <si>
    <t>ค่าอาหารว่างประชุมสภาสมัยสามัญ สมัยที่ 2 ครั้งที่ 1/68</t>
  </si>
  <si>
    <t>ค่าอาหารและอาหารว่างประชุมประชาคมระดับตำบล</t>
  </si>
  <si>
    <t>ค่าวัสดุวิทยาศาสตร์หรือการแพทย์ (ทราย/น้ำยาพ่นหมอกควัน)</t>
  </si>
  <si>
    <t xml:space="preserve">103/68
26/5/2568
</t>
  </si>
  <si>
    <t>104/68
26/5/2568</t>
  </si>
  <si>
    <t>ค่าวัสดุยานพาหนะ 
(ยางรถยนต์)</t>
  </si>
  <si>
    <t>105/68
26/5/2568</t>
  </si>
  <si>
    <t>ค่าอาหารประชุมสภา 
สมัยสามัญ สมัยที่ 2 
ครั้งที่ 2/2568</t>
  </si>
  <si>
    <t>110/68
4/6/2568</t>
  </si>
  <si>
    <t>ค่าจัดซื้อตู้ลำโพง</t>
  </si>
  <si>
    <t>111/68
4/6/2568</t>
  </si>
  <si>
    <t>112/68
4/6/2568</t>
  </si>
  <si>
    <t>จ้างเหมารถตู้ปรับอากาศค่าเดินทางโครงการพัฒนาคุณธรรมจริยธรรมพนักงาน</t>
  </si>
  <si>
    <t>115/68
16/6/2568</t>
  </si>
  <si>
    <t>สรุปผลการดำเนินการจัดซื้อจัดจ้างในรอบเดือน มิถุนายน 2568</t>
  </si>
  <si>
    <t>ค่าอาหารและอาหารว่างประชุมสภา สมัยสามัญ สมัยที่ 1 ครั้ง 2/ 2568</t>
  </si>
  <si>
    <t>ค่าจ้างเหมารถตู้ปรับอากาศเดินทางไปราชการการบริหารงานสาธารณะของ อปทฯ</t>
  </si>
  <si>
    <t>93/68
17/4/2568</t>
  </si>
  <si>
    <t>ค่าสำรวจข้อมูลสัตว์และขึ้นทะเบียนสัตว์ ครั้งที่2 บ้านปวงสนุก ม.1 (อรพิน)</t>
  </si>
  <si>
    <t>96/68
19/5/2568</t>
  </si>
  <si>
    <t>ค่าสำรวจข้อมูลสัตว์และขึ้นทะเบียนสัตว์ ครั้งที่2 บ้านท่ากาน ม.5 (สวรรษ)</t>
  </si>
  <si>
    <t>97/68
19/5/2568</t>
  </si>
  <si>
    <t>ค่าสำรวจข้อมูลสัตว์และขึ้นทะเบียนสัตว์ ครั้งที่2 บ้านสันห่าว ม.7 (ภาณุพงศ์)</t>
  </si>
  <si>
    <t>98/68
19/5/2568</t>
  </si>
  <si>
    <t>ค่าสำรวจข้อมูลสัตว์และขึ้นทะเบียนสัตว์ ครั้งที่2 บ้านสัใหม่สามหลัง ม.8 (จิระศักดิ์)</t>
  </si>
  <si>
    <t>99/68
19/5/2568</t>
  </si>
  <si>
    <t>ค่าสำรวจข้อมูลสัตว์และขึ้นทะเบียนสัตว์ ครั้งที่2 บ้านสันกอเก็ต ม.10 (ชาติ)</t>
  </si>
  <si>
    <t>100/68
19/5/2568</t>
  </si>
  <si>
    <t>ค่าอาหารว่างพร้อมเครื่องดื่มประชุมสภา สมัยสามัญ สมัยที่ 2 ครั้งที่ 3/2568</t>
  </si>
  <si>
    <t>ค่าอาหารและอาหารว่างโครงการดำเนินการศูนย์ประสานป้องกันยาเสพติด</t>
  </si>
  <si>
    <t>ค่าน้ำมันเชื้อเพลิงกิจกรรมป้องกันและควบคุมโรคระบาด</t>
  </si>
  <si>
    <t>119/2568
25/6/2568</t>
  </si>
  <si>
    <t>ค่าอาหารว่างโครงการส่งเสริมสนับสนุนกิจกรรมผู้สูงอายุ</t>
  </si>
  <si>
    <t>ค่าป้ายโครงการส่งเสริมสนับสนุนกิจกรรมผู้สูงอายุ</t>
  </si>
  <si>
    <t>ระบบเสียงไร้สาย 
(ชุดภาครับสัญญาณ) พร้อมติดตั้ง ชุดภาครับสัญญาณ จำนวน 8 ชุด</t>
  </si>
  <si>
    <t>1/68
30/7/2568</t>
  </si>
  <si>
    <t>โครงการก่อสร้างอาคารเก็บของ อบต.เวียงท่ากาน</t>
  </si>
  <si>
    <t>5/68
2/7/2568</t>
  </si>
  <si>
    <t>120/68
3/7/2568</t>
  </si>
  <si>
    <t>ค่าน้ำมันเชื้อเพลิงสำหรับ
พ่นยุงลายกิจกรรมป้องกัน
และควบคุมโรคระบาด</t>
  </si>
  <si>
    <t>121/68
4/7/2568</t>
  </si>
  <si>
    <t>ค่าจัดซื้อวัสดุวิทยาศาสตร์การแพทย์</t>
  </si>
  <si>
    <t>123/68
7/7/2568</t>
  </si>
  <si>
    <t>124/68
8/7/2568</t>
  </si>
  <si>
    <t>ค่าเบี้ยประกันภัยรถ 2 คัน</t>
  </si>
  <si>
    <t>ค่าน้ำจัดซื้อน้ำดื่ม</t>
  </si>
  <si>
    <t>125/68
15/7/2568</t>
  </si>
  <si>
    <t>โครงการปรับปรุงผิวจราจรด้วยแอสฟัลท์ติกคอนกรีต ซ.13 ม.1(เงินสะสม)</t>
  </si>
  <si>
    <t>6/68
17/7/2568</t>
  </si>
  <si>
    <t>ค่าโครงก่อสร้างถนน คสล. ม.10 ซ.12 (เงินสะสม)</t>
  </si>
  <si>
    <t>7/68
17/7/2568</t>
  </si>
  <si>
    <t>โครงการก่อสร้างหินคลุกบดอัด ม.10 (เงินสะสม)</t>
  </si>
  <si>
    <t>8/68
17/7/2568</t>
  </si>
  <si>
    <t>โครงการปรับปรุงประปาหมู่บ้าน ม.8 (เงินสะสม)</t>
  </si>
  <si>
    <t>9/68
17/7/2568</t>
  </si>
  <si>
    <t>จ้างเหมาซ่อมแซมเครื่องพ่นยุง</t>
  </si>
  <si>
    <t>216/68
29/7/2568</t>
  </si>
  <si>
    <t>สรุปผลการดำเนินการจัดซื้อจัดจ้างในรอบเดือน กรกฎาคม 2568</t>
  </si>
  <si>
    <t>128/68
4/8/2568</t>
  </si>
  <si>
    <t>ค่าจ้างประเมินผลความพึงพอใจ</t>
  </si>
  <si>
    <t>129/68
4/8/2569</t>
  </si>
  <si>
    <t>ค่าซ่อมแซมรถยนต์ 
ทะเบียนขย-2281 ชม</t>
  </si>
  <si>
    <t>130/68
8/8/2568</t>
  </si>
  <si>
    <t>ค่าวัสดุไฟฟ้า</t>
  </si>
  <si>
    <t>131/68
13/8/2568</t>
  </si>
  <si>
    <t>132/68
14/8/2568</t>
  </si>
  <si>
    <t xml:space="preserve">ค่าซ่อมปะยางรถยนต์
ทะเบียน ยค 7230 ชม. </t>
  </si>
  <si>
    <t>ค่าอาหารว่าง+อาหารประชุมสภาสมัยสามัญ สมัยที่ 3 ครั้งที่ 1/68</t>
  </si>
  <si>
    <t>ค่าเบี้ยประกันภัยรถ 4 คัน</t>
  </si>
  <si>
    <t>134/68
18/8/2568</t>
  </si>
  <si>
    <t>ค่าไฟฟ้าและวิทยุ (เสาวิทยุติดรถ)</t>
  </si>
  <si>
    <t>135/68
20/8/2568</t>
  </si>
  <si>
    <t>ค่าจัดซื้อาหารว่างพร้อมเครื่องดื่มและอาหารกลางวันประชุมสภา สมัยสามัญ สมัยที่ 3 ครั้งที่ 2/2568</t>
  </si>
  <si>
    <t>ค่าประชุมสภา สมัยสามัญ สมัยที่ 3 ครั้งที่ 3/2568</t>
  </si>
  <si>
    <t>ค่าซ่อมแซมรถยนต์ทะเบียน งข-7292 ชม</t>
  </si>
  <si>
    <t>136/68
29/8/2568</t>
  </si>
  <si>
    <t>ค่าอาหารว่างประชุมสภา สมัยสามัญ สมัยที่ 3 ครั้งที่ 4/2568</t>
  </si>
  <si>
    <t>137/68
1/9/2568</t>
  </si>
  <si>
    <t>ค่าครุภัณฑ์งานบ้านงานครัว (เครื่องตัดหญ้าสายอ่อน)</t>
  </si>
  <si>
    <t>138/68
1/9/2568</t>
  </si>
  <si>
    <t>ค่าวัสดุเครื่องแต่งกาย</t>
  </si>
  <si>
    <t>139/68
1/9/2568</t>
  </si>
  <si>
    <t>ค่าวัสดุเครื่องดับเพลิง</t>
  </si>
  <si>
    <t>140/68
1/9/2568</t>
  </si>
  <si>
    <t>ค่าวัสดุจราจร</t>
  </si>
  <si>
    <t>141/68
1/9/2568</t>
  </si>
  <si>
    <t>ก่อสร้างถนนด้วยแอสฟัลท์ติกคอนกรีต กลุ่มโบราณสถานวัดหนองหล่ม ม5 บ้านท่ากาน</t>
  </si>
  <si>
    <t>010/68
2/9/2568</t>
  </si>
  <si>
    <t>ขยายไล่ทาง พร้อมก่อสร้างผนังกันดิน ช่วงหน้าบ้านพลโทเอราวัติ กุญชรณ อยุธยา ม.7 บ้านสันห่าว</t>
  </si>
  <si>
    <t>011/68
2/9/2568</t>
  </si>
  <si>
    <t>ขยายไล่ทาง พร้อมวางท่อและบ่อพัก ช่วงหน้าบ้านนางพัชรินทร์ อินต๊ะแก้ว ม.7 บ้านสันห่าว</t>
  </si>
  <si>
    <t>012/68
2/9/2568</t>
  </si>
  <si>
    <t>142/68
3/9/2568</t>
  </si>
  <si>
    <t>ค่าวัสดุก่อสร้าง (ยางมะตอย)</t>
  </si>
  <si>
    <t>143/68
4/9/2568</t>
  </si>
  <si>
    <t>ค่าอาหารกลางวันกิจกรรมส่งเสริมอาชีพ การประดิษฐ์โคมสัปปะรด</t>
  </si>
  <si>
    <t>ค่าอาหารว่างกิจกรรมส่งเสริมอาชีพ การประดิษฐ์โคมสัปปะรด</t>
  </si>
  <si>
    <t>ค่าวัสดุกิจกรรมส่งเสริมอาชีพ การประดิษฐ์โคมสัปปะรด</t>
  </si>
  <si>
    <t>ค่าป้ายกิจกรรมส่งเสริมอาชีพ การประดิษฐ์โคมสัปปะรด</t>
  </si>
  <si>
    <t>ค่าอาหารอบรมโครงการบริหารจัดการด้านการคุ้มครองผู้บริโภค</t>
  </si>
  <si>
    <t>ค่าป้ายอบรมอาหารและยาปลอดภัยในชุมชน</t>
  </si>
  <si>
    <t>ค่าจัดซื้อหมึกปริ้นเตอร์</t>
  </si>
  <si>
    <t>145/68
12/9/2568</t>
  </si>
  <si>
    <t>ค่าวัสดุจัดโต๊ะหมู่
ประดิษฐานพระบรมรูป ร.8</t>
  </si>
  <si>
    <t>146/68
12/9/2568</t>
  </si>
  <si>
    <t>ค่าจ้างทำพระบรมรูปพระบรมฉายาลักษณ์ ร.8</t>
  </si>
  <si>
    <t>147/68
12/9/2568</t>
  </si>
  <si>
    <t>ค่าป้ายอบรมอาชีพ (การทำกาละแมลำไย)</t>
  </si>
  <si>
    <t>ค่าอาหารและอาหารว่างอบรมอาชีพ (การทำกาละแมลำไย)</t>
  </si>
  <si>
    <t>ค่าวัสดุอุปกรณ์โครงการอบรมอาชีพ (กาละแม)</t>
  </si>
  <si>
    <t>ค่าป้ายโครงการบริหารจัดการด้านสิ่งแวดล้อม</t>
  </si>
  <si>
    <t>150/68
16/9/2568</t>
  </si>
  <si>
    <t>ค่าป้ายอบรมใส่ใจปลอดภัยโรคระบาด</t>
  </si>
  <si>
    <t>ค่าป้ายโครงการอาสาสมัครท้องถิ่นรักษ์โลก</t>
  </si>
  <si>
    <t>ค่าอาหารและอาหารว่างอบรมใส่ใจปลอดภัยโรคระบาด</t>
  </si>
  <si>
    <t>ค่าอาหารและอาหารว่างโครงการอาสาสมัครท้องถิ่นรักษ์โลก</t>
  </si>
  <si>
    <t>ค่าซ่อมแซมรถยนต์ ทะเบียน ขย-2281 ชม.</t>
  </si>
  <si>
    <t xml:space="preserve">ค่าอาหารว่างประชุมสถาสมัยวิสามัญ สมัยที่ 2 ครั้ง 1/68 </t>
  </si>
  <si>
    <t>ค่าจัดซื้อวัสดุสำนักงาน แบบพิมพ์</t>
  </si>
  <si>
    <t>ค่าป้ายโครงการดำเนินการศูนย์ประสานงามป้องกันแลพแก้ไขปัญหายาเสพติด 
(สร้างและพัฒนาเครือข่ายฯ)</t>
  </si>
  <si>
    <t>ค่าป้ายโครงการดำเนินการศูนย์ประสานงามป้องกันแลพแก้ไขปัญหายาเสพติด
 (สร้างภูมิคุ้มกันทางจิตใจ)</t>
  </si>
  <si>
    <t xml:space="preserve">ค่าอาหารว่างโครงการดำเนินการศูนย์ประสานงามป้องกันและแก้ไขปัญหายาเสพติด </t>
  </si>
  <si>
    <t>ค่าจ้างเหมารถแบคโฮ
กำจัดวัชพืชพร้อมขนย้าย</t>
  </si>
  <si>
    <t>113/68
5/6/2568</t>
  </si>
  <si>
    <t>จ้างซ่อมแซมท่อระบายน้ำ ม.7 บ้านสันห่าว</t>
  </si>
  <si>
    <t>114/68
16/6/2568</t>
  </si>
  <si>
    <t>ค่าจ้างปรับสภาพแวดล้อมที่อยู่อาศัยสำหรับผู้สูงอายุ บ้านบุญเป็ง</t>
  </si>
  <si>
    <t>116/2568
23/6/2568</t>
  </si>
  <si>
    <t>ค่าจัดซื้อขี้ผึ้งและสังฆทาน</t>
  </si>
  <si>
    <t>117/2568
23/6/2568</t>
  </si>
  <si>
    <t>ค่าจ้างจัดสถานที่หล่อเทียนเข้าพรรษา</t>
  </si>
  <si>
    <t>118/2568
23/6/2568</t>
  </si>
  <si>
    <t>สรุปผลการดำเนินการจัดซื้อจัดจ้างในรอบเดือน สิงหาคม 2568</t>
  </si>
  <si>
    <t>สรุปผลการดำเนินการจัดซื้อจัดจ้าง ในรอบเดือน  กันยายน 2568</t>
  </si>
  <si>
    <t xml:space="preserve">องค์การบริหารส่วนตำบลเวียงท่ากาน อำเภอสันป่าตอง จังหวัดเชียงใหม่ </t>
  </si>
  <si>
    <t>องค์การบริหารส่วนตำบลเวียงท่ากาน อำเภอสันป่าตอง จังหวัดเชียงใหม่</t>
  </si>
  <si>
    <t>องค์การบริหารส่วนตำบลเวียงท่ากาน  อำเภอสันป่าตอง จังหวัดเชียงใหม่</t>
  </si>
  <si>
    <t>วันที่  31  เดือน ตุลาคม  พ.ศ. 2567</t>
  </si>
  <si>
    <t>วันที่  30  เดือน พฤศจิกายน  พ.ศ. 2567</t>
  </si>
  <si>
    <t>วันที่  31  เดือน ธันวาคม  พ.ศ. 2567</t>
  </si>
  <si>
    <t>วันที่  31  เดือน มกราคม  พ.ศ. 2568</t>
  </si>
  <si>
    <t>วันที่  28  เดือน กุมภาพันธ์  พ.ศ. 2568</t>
  </si>
  <si>
    <t>วันที่  30  เดือน กันยายน  พ.ศ. 2568</t>
  </si>
  <si>
    <t>วันที่  31  เดือนสิงหาคม  พ.ศ. 2568</t>
  </si>
  <si>
    <t>วันที่  31  เดือน กรกฎาคม  พ.ศ. 2568</t>
  </si>
  <si>
    <t>วันที่  30  เดือน มิถุนายน  พ.ศ. 2568</t>
  </si>
  <si>
    <t>วันที่  31 เดือน พฤษภาคม  พ.ศ. 2568</t>
  </si>
  <si>
    <t>วันที่  30  เดือน เมษายน  พ.ศ. 2568</t>
  </si>
  <si>
    <t>วันที่  31  เดือน มีนาคม  พ.ศ. 2568</t>
  </si>
  <si>
    <t>จัดซื้อวัสดุไฟฟ้า</t>
  </si>
  <si>
    <t>24/4/2568</t>
  </si>
  <si>
    <t>25/4/2568</t>
  </si>
  <si>
    <t>04/68
28/4/2568</t>
  </si>
  <si>
    <t>จ้างก่อสร้างรางระบายน้ำคอนกรีตเสริมเหล็ก จากบ้านนายจรัล ไชยวงค์ หมู่ที่ 5 บ้านท่ากาน ตำบลบ้านกลาง อำเภอสันป่าตอง จังหวัดเชียงใหม่</t>
  </si>
  <si>
    <t>ห้างหุ้นส่วนจำกัด อาร์ทีจี คอนสตรัคชั่น แอนด์
เซอร์วิส                      ราคาที่ตกลงจ้าง  440,000  บาท</t>
  </si>
  <si>
    <t>03/68
28/4/2568</t>
  </si>
  <si>
    <t>จ้างก่อสร้างถนนแอสฟัลท์ติกคอนกรีต จากคูเมืองกลุ่มโบราณสถานวัดป่าไผ่รวก หมู่ที่ 5 บ้านท่ากาน ตำบลบ้านกลาง อำเภอสันป่าตอง จังหวัดเชียงใหม่</t>
  </si>
  <si>
    <t>30/5/2568</t>
  </si>
  <si>
    <t>22/5/2568</t>
  </si>
  <si>
    <t>15/10/2567</t>
  </si>
  <si>
    <t>24/10/2567</t>
  </si>
  <si>
    <t>จ้างปรับสภาพแวดล้อมที่อยู่อาศัยและสิ่งอำนวยความสะดวกสำหรับคนพิการ ผู้สูงอายุ ผู้ป่วยที่อยู่ในระยะกึ่งเฉียบพลันและผู้มีภาวะพึ่งพิง ประจำปีงบประมาณ พ.ศ. 2568</t>
  </si>
  <si>
    <t xml:space="preserve">108/2568 28/5/2567  </t>
  </si>
  <si>
    <t xml:space="preserve">107/2568 28/5/2567  </t>
  </si>
  <si>
    <t>ซื้ออาหารเสริม (นม) นม พาสเจอร์ไรส์ ชนิดถุง รสจืด ขนาดบรรจุ 200 มิลลิลิตร และนม UHT ชนิดกล่อง รสจืด ขนาดบรรจุ 200 มิลลิลิตร</t>
  </si>
  <si>
    <t>ห้างหุ้นส่วนจำกัด นนทพัทธ์ เอ็นจีเนียริ่ง                 ราคาที่เสนอ  391.,900  บาท</t>
  </si>
  <si>
    <t>ห้างหุ้นส่วนจำกัด นนทพัทธ์ เอ็นจีเนียริ่ง                 ราคาที่ตกลงจ้าง  391,900  บาท</t>
  </si>
  <si>
    <t>25/6/2568</t>
  </si>
  <si>
    <t>30/6/2568</t>
  </si>
  <si>
    <t>19/6/2568</t>
  </si>
  <si>
    <t>25/7/2568</t>
  </si>
  <si>
    <t>30/7/2568</t>
  </si>
  <si>
    <t>022/68
22/7/2568</t>
  </si>
  <si>
    <t>บริษัท โมเดิร์น เอ็ดดูเคชั่น ราคาที่ตกลงซื้อ 5,897  บาท</t>
  </si>
  <si>
    <t>บริษัท โมเดิร์น เอ็ดดูเคชั่น     ราคาที่เสนอ 5,897  บาท</t>
  </si>
  <si>
    <t>จัดซื้อวัสดุงานบ้านงานครัว</t>
  </si>
  <si>
    <t>บริษัท ไทยทำ บรอดคาสท์ เซอร์วิส จำกัด  ราคาที่เสนอ 499,000 บาท</t>
  </si>
  <si>
    <t>บริษัท ไทยทำ บรอดคาสท์ เซอร์วิส จำกัด            ราคาที่ตกลงซื้อ 499,000  บาท</t>
  </si>
  <si>
    <t>126/68
15/7/2568</t>
  </si>
  <si>
    <t>จ้างบริการกำจัดขยะมูลฝอย ในเขตความรับผิดชอบพื้นที่องค์การบริหารส่วนตำบลเวียงท่ากาน</t>
  </si>
  <si>
    <t>ห้างหุ้นส่วนจำกัด ธเนศการก่อสร้าง                    ราคาที่เสนอ 125,000 บาท</t>
  </si>
  <si>
    <t>ห้างหุ้นส่วนจำกัด ธเนศการก่อสร้าง                    ราคาที่ตกลงจ้าง 125,000 บาท</t>
  </si>
  <si>
    <t>บริษัท ลำพูน โซล่า 
เอ็นจีเนียริ่ง จำกัด        ราคาที่เสนอ 490,000  บาท</t>
  </si>
  <si>
    <t>บริษัท ลำพูน โซล่า 
เอ็นจีเนียริ่ง จำกัด        ราคาที่ตกลงจ้าง 490,000  บาท</t>
  </si>
  <si>
    <t>ห้างหุ้นส่วนจำกัด นนทพัทธ์ เอ็นจีเนีริ่ง                 ราคาที่เสนอ 148,600  บาท</t>
  </si>
  <si>
    <t>ห้างหุ้นส่วนจำกัด นนทพัทธ์ เอ็นจีเนีริ่ง                 ราคาที่ตกลงจ้าง 148,600  บาท</t>
  </si>
  <si>
    <t>ห้างหุ้นส่วนจำกัด นนทพัทธ์ เอ็นจีเนีริ่ง                 ราคาที่เสนอ 56,700  บาท</t>
  </si>
  <si>
    <t>ห้างหุ้นส่วนจำกัด นนทพัทธ์ เอ็นจีเนีริ่ง                 ราคาที่ตกลงจ้าง 56,700  บาท</t>
  </si>
  <si>
    <t>ห้างหุ้นส่วนจำกัด นนทพัทธ์ เอ็นจีเนีริ่ง                 ราคาที่เสนอ 213,400  บาท</t>
  </si>
  <si>
    <t>ห้างหุ้นส่วนจำกัด นนทพัทธ์ เอ็นจีเนีริ่ง                 ราคาที่ตกลงจ้าง 213,400  บาท</t>
  </si>
  <si>
    <t>ห้างหุ้นส่วนจำกัด นนทพัทธ์ เอ็นจีเนีริ่ง                 ราคาที่เสนอ 150,000  บาท</t>
  </si>
  <si>
    <t>ห้างหุ้นส่วนจำกัด นนทพัทธ์ เอ็นจีเนีริ่ง                 ราคาที่ตกลงจ้าง 150,000  บาท</t>
  </si>
  <si>
    <t>25/8/2568</t>
  </si>
  <si>
    <t>22/8/2568</t>
  </si>
  <si>
    <t>18/8/2568</t>
  </si>
  <si>
    <t>15/8/2568</t>
  </si>
  <si>
    <t>02/68
14/8/2568</t>
  </si>
  <si>
    <t>จัดซื้ออุปกรณ์กล้องวงจรปิดพร้อมติดตั้ง โดยวิธีเฉพาะเจาะจง</t>
  </si>
  <si>
    <t>ห้างหุ้นส่วนจำกัด 108 เซอร์วิสเชียงใหม่                    ราคาที่เสนอ 496,000  บาท</t>
  </si>
  <si>
    <t>ห้างหุ้นส่วนจำกัด 108 เซอร์วิสเชียงใหม่                    ราคาที่ตกลงซื้อ 496,000  บาท</t>
  </si>
  <si>
    <t>ห้างหุ้นส่วนจำกัด นนทพัทธ์ เอ็นจีเนีริ่ง                   ราคาที่เสนอ 201,000  บาท</t>
  </si>
  <si>
    <t>ห้างหุ้นส่วนจำกัด นนทพัทธ์ เอ็นจีเนีริ่ง                   ราคาที่ตกลงจ้าง 201,000  บาท</t>
  </si>
  <si>
    <t>จ้างถ่ายเอกสารพร้อมเข้าเล่ม ข้อบัญญัติงบประประมาณรายจ่ายประจำปี พ.ศ. 2569</t>
  </si>
  <si>
    <t>ร้านเฮงปริ้น                ราคาที่เสนอ 7,200  บาท</t>
  </si>
  <si>
    <t>149/68
12/9/2568</t>
  </si>
  <si>
    <t>ร้านเฮงปริ้น                ราคาที่ตกลงจ้าง 7,200  บาท</t>
  </si>
  <si>
    <t>58/68
23/1/2568</t>
  </si>
  <si>
    <t>ห้างหุ้นส่วนจำกัด อาร์ทีจี คอนสตรัคชั่น แอนด์
เซอร์วิส                      ราคาที่เสนอ  440,000  บาท</t>
  </si>
  <si>
    <t>นายสมชาย พันธ์แก้ว       ราคาที่เสนอ 108,000  บาท</t>
  </si>
  <si>
    <t>นายสมชาย พันธ์แก้ว          ราคาที่ตกลงจ้าง 108,000บาท</t>
  </si>
  <si>
    <t>นายสมทบ อินจันทร์       ราคาที่เสนอ 108,000  บาท</t>
  </si>
  <si>
    <t>นายสมทบ อินจันทร์     ราคาที่ตกลงจ้าง 108,000  บาท</t>
  </si>
  <si>
    <t>นาย บวร แก้วอุ่น            ราคาที่เสนอ 108,000  บาท</t>
  </si>
  <si>
    <t>นาย บวร แก้วอุ่น           ราคาที่ตกลงจ้าง 108,000 บาท</t>
  </si>
  <si>
    <t>นายมนูญ มีมงคล          ราคาที่เสนอ 103,200  บาท</t>
  </si>
  <si>
    <t>นายมนูญ มีมงคล             ราคาที่ตกลงจ้าง 103,200 บาท</t>
  </si>
  <si>
    <t>นายจักรกฤษ หวังจันทร์  ราคาที่เสนอ 103,200  บาท</t>
  </si>
  <si>
    <t>นายจักรกฤษ หวังจันทร์    ราคาที่ตกลงจ้าง 103,200 บาท</t>
  </si>
  <si>
    <t>นางสาวสุธิศา  พรมเทศ   ราคาที่เสนอ 103,200  บาท</t>
  </si>
  <si>
    <t>นางสาวสุธิศา  พรมเทศ     ราคาที่ตกลงจ้าง 103,200 บาท</t>
  </si>
  <si>
    <t>นายศราวุธ  ดวงศรี        ราคาที่เสนอ 98,400  บาท</t>
  </si>
  <si>
    <t>นายศราวุธ  ดวงศรี         ราคาที่ตกลงจ้าง 98,400 บาท</t>
  </si>
  <si>
    <t>นางสาวพิงค์พธู  มูลคำ    ราคาที่เสนอ 98,400  บาท</t>
  </si>
  <si>
    <t>นางสาวพิงค์พธู  มูลคำ      ราคาที่ตกลงจ้าง 98,400 บาท</t>
  </si>
  <si>
    <t>นางวันดี ปฎิกา            ราคาที่เสนอ 98,400  บาท</t>
  </si>
  <si>
    <t>นางวันดี ปฎิกา              ราคาที่ตกลงจ้าง 98,400 บาท</t>
  </si>
  <si>
    <t>นางจิราวรรณ ใจคำ       ราคาที่เสนอ 32,000  บาท</t>
  </si>
  <si>
    <t>นางจิราวรรณ ใจคำ         ราคาที่ตกลงจ้าง 32,000 บาท</t>
  </si>
  <si>
    <t>นายพิเดช ดวงดี           ราคาที่เสนอ 103,200  บาท</t>
  </si>
  <si>
    <t>นายพิเดช ดวงดี             ราคาที่ตกลงจ้าง 103,200 บาท</t>
  </si>
  <si>
    <t>นายณรงค์  ดวงดี           ราคาที่เสนอ 109,200  บาท</t>
  </si>
  <si>
    <t>นายณรงค์  ดวงดี            ราคาที่ตกลงจ้าง 109,200 บาท</t>
  </si>
  <si>
    <t>นางสาวรุ้งนภา อารีมิตร  ราคาที่เสนอ 12,050  บาท</t>
  </si>
  <si>
    <t>นางสาวรุ้งนภา อารีมิตร    ราคาที่ตกลงซื้อ 12,050  บาท</t>
  </si>
  <si>
    <t>นางสาวรุ้งนภา อารีมิตร  ราคาที่เสนอ 5,270  บาท</t>
  </si>
  <si>
    <t>นางสาวรุ้งนภา อารีมิตร    ราคาที่ตกลงซื้อ 5,0270  บาท</t>
  </si>
  <si>
    <t>ห้างหุ้นส่วนจำกัด ล้านนาเทค  ราคาที่เสนอ 79,200  บาท</t>
  </si>
  <si>
    <t>ห้างหุ้นส่วนจำกัด ล้านนาเทค  ราคาที่ตกลงจ้าง 79,200  บาท</t>
  </si>
  <si>
    <t>สหกรณ์การเกษตรสันป่าตอง จำกัด                          ราคาที่ตกลงซื้อ 200,000  บาท</t>
  </si>
  <si>
    <t>นางสาวสวิตตา เดชรังษ์   ราคาที่เสนอ 455  บาท</t>
  </si>
  <si>
    <t>นางสาวสวิตตา เดชรังษ์      ราคาที่ตกลงจ้าง 455  บาท</t>
  </si>
  <si>
    <t>บริษัท ที เค เศรษฐี ทวีผล คอนสตรัคชั่น จำกัด        ราคาที่เสนอ 15,400  บาท</t>
  </si>
  <si>
    <t>ร้านวีอาร์เทคนิคซาวด์      ราคาที่เสนอ 50,000  บาท</t>
  </si>
  <si>
    <t>ร้านวีอาร์เทคนิคซาวด์       ราคาที่ตกลงซื้อ 50,000  บาท</t>
  </si>
  <si>
    <t>นายธีร์พิพัชญ์  เกิดทรัพย์ ราคาที่เสนอ 1,500  บาท</t>
  </si>
  <si>
    <t>นายธีร์พิพัชญ์  เกิดทรัพย์    ราคาที่ตกลงจ้าง 1,500  บาท</t>
  </si>
  <si>
    <t>ร้านเฮงปริ้น                ราคาที่เสนอ 1,058  บาท</t>
  </si>
  <si>
    <t>ร้านเฮงปริ้น                 ราคาที่ตกลงจ้าง 1,058  บาท</t>
  </si>
  <si>
    <t>นางหทัยพัชร์ เรืองชัชวิลย์   ราคาที่เสนอ 1,920  บาท</t>
  </si>
  <si>
    <t>นางหทัยพัชร์ เรืองชัชวิลย์   ราคาที่ตกลงจ้าง 1,920  บาท</t>
  </si>
  <si>
    <t>นางสาวสวิตตา เดชรังษ์   ราคาที่เสนอ 840  บาท</t>
  </si>
  <si>
    <t>นางสาวสวิตตา เดชรังษ์      ราคาที่ตกลงจ้าง 840  บาท</t>
  </si>
  <si>
    <t>ห้างหุ้นส่วนจำกัด ธเนศการก่อสร้าง                      ราคาที่ตกลงจ้าง 422,400 บาท</t>
  </si>
  <si>
    <t>ห้างหุ้นส่วนจำกัด ธเนศการก่อสร้าง                    ราคาที่เสนอ 422,400 บาท</t>
  </si>
  <si>
    <t>สหกรณ์การเกษตรสันป่าตอง จำกัด               ราคาที่เสนอ 200,000  บาท</t>
  </si>
  <si>
    <t>ที เค อลูมิเนียม            ราคาที่เสนอ 19,500  บาท</t>
  </si>
  <si>
    <t>ที เค อลูมิเนียม             ราคาที่ตกลงจ้าง 19,500  บาท</t>
  </si>
  <si>
    <t>นายธีร์พิพัชญ์  เกิดทรัพย์  ราคาที่ตกลงจ้าง 1,500  บาท</t>
  </si>
  <si>
    <t>บริษัทเชียงใหม่เฟรชมิลค์ จำกัด ราคาที่เสนอ 152,226  บาท</t>
  </si>
  <si>
    <t>นางสาวสวิตตา เดชรังษ์   ราคาที่เสนอ 420  บาท</t>
  </si>
  <si>
    <t>นางสาวสวิตตา เดชรังษ์   ราคาที่เสนอ 525  บาท</t>
  </si>
  <si>
    <t>ร้านเอ็น เอ็ม มิเดีย             ราคาที่เสนอ 330  บาท</t>
  </si>
  <si>
    <t>ร้านเอ็น เอ็ม มิเดีย             ราคาที่ตกลงจ้าง 330  บาท</t>
  </si>
  <si>
    <t>นางสาวสวิตตา เดชรังษ์   ราคาที่เสนอ 3,465  บาท</t>
  </si>
  <si>
    <t>นางสาวสวิตตา เดชรังษ์   ราคาที่เสนอ 1,505  บาท</t>
  </si>
  <si>
    <t>นางหทัยพัชร์ เรืองชัชวิลย์   ราคาที่เสนอ 4,300  บาท</t>
  </si>
  <si>
    <t>นางหทัยพัชร์ เรืองชัชวิลย์ ราคาที่เสนอ 1,200  บาท</t>
  </si>
  <si>
    <t>นางสาวโสภา พุทธวงค์   ราคาที่เสนอ 12,000  บาท</t>
  </si>
  <si>
    <t>นางสาวสวิตตา เดชรังษ์      ราคาที่ตกลงจ้าง 1,750 บาท</t>
  </si>
  <si>
    <t>นางสาวสวิตตา เดชรังษ์   ราคาที่เสนอ 1,750  บาท</t>
  </si>
  <si>
    <t>นางหทัยพัชร์ เรืองชัชวิลย์   ราคาที่เสนอ 3,500  บาท</t>
  </si>
  <si>
    <t>นางหทัยพัชร์ เรืองชัชวิลย์   ราคาที่ตกลงจ้าง 3,500  บาท</t>
  </si>
  <si>
    <t>ร้านเฮงปริ้น                ราคาที่เสนอ 805  บาท</t>
  </si>
  <si>
    <t>นางสุพิน  จันทร์ศรี       ราคาที่เสนอ 4,950 บาท</t>
  </si>
  <si>
    <t>นางสุพิน  จันทร์ศรี             ราคาที่ตกลงจ้าง 4,950 บาท</t>
  </si>
  <si>
    <t>ร้านเอทูเค                 ราคาที่เสนอ 1,518  บาท</t>
  </si>
  <si>
    <t>ร้านเอทูเค                       ราคาที่ตกลงจ้าง 1,518  บาท</t>
  </si>
  <si>
    <t>ร้านนทีสปอร์ต            ราคาที่เสนอ 27,040  บาท</t>
  </si>
  <si>
    <t>ร้านนทีสปอร์ต                  ราคาที่ตกลงซื้อ 27,040  บาท</t>
  </si>
  <si>
    <t>น้ำดื่มมงกุฏทิพย์           ราคาที่เสนอ 2,535  บาท</t>
  </si>
  <si>
    <t>น้ำดื่มมงกุฏทิพย์                ราคาที่ตกลงซื้อ 2,535  บาท</t>
  </si>
  <si>
    <t>นางสาวโสภา พุทธวงค์         ราคาที่ตกลงจ้าง 12,000 บาท</t>
  </si>
  <si>
    <t>ร้านเฮงปริ้น                     ราคาที่ตกลงจ้าง 805  บาท</t>
  </si>
  <si>
    <t>นางสาวสวิตตา เดชรังษ์        ราคาที่ตกลงจ้าง 525 บาท</t>
  </si>
  <si>
    <t>นางสาวสวิตตา เดชรังษ์        ราคาที่ตกลงจ้าง 420 บาท</t>
  </si>
  <si>
    <t>นางหทัยพัชร์ เรืองชัชวิลย์      ราคาที่ตกลงจ้าง 1,200  บาท</t>
  </si>
  <si>
    <t>นายปรีชา อารีมิตร        ราคาที่เสนอ 16,060  บาท</t>
  </si>
  <si>
    <t>นายปรีชา อารีมิตร             ราคาที่ตกลงจ้าง 16,060  บาท</t>
  </si>
  <si>
    <t>ร้าน นิดโฆษณา           ราคาที่เสนอ 300  บาท</t>
  </si>
  <si>
    <t>ร้าน นิดโฆษณา                 ราคาที่ตกลงจ้าง 300  บาท</t>
  </si>
  <si>
    <t>สหกรณ์การเกษตรสันป่าตอง จำกัด ราคาที่เสนอ  363  บาท</t>
  </si>
  <si>
    <t>อู่ญาณะวิทย์ยนต์(ต้นกอก)        ราคาที่เสนอ  1,760 บาท</t>
  </si>
  <si>
    <t>อู่ญาณะวิทย์ยนต์(ต้นกอก)        ราคาที่ตกลงซื้อ 1,760 บาท</t>
  </si>
  <si>
    <t>อู่ญาณะวิทย์ยนต์(ต้นกอก)       ราคาที่เสนอ  3,310 บาท</t>
  </si>
  <si>
    <t>อู่ญาณะวิทย์ยนต์(ต้นกอก)       ราคาที่ตกลงซื้อ 3,310 บาท</t>
  </si>
  <si>
    <t>นายธีรวุฒิ  สุนทร                ราคาที่เสนอ 200,000  บาท</t>
  </si>
  <si>
    <t>นายธีรวุฒิ  สุนทร                ราคาที่ตกลงจ้าง 200,000 บาท</t>
  </si>
  <si>
    <t>นายธีรวุฒิ  สุนทร                 ราคาที่เสนอ 120,000  บาท</t>
  </si>
  <si>
    <t>นายธีรวุฒิ  สุนทร                ราคาที่ตกลงจ้าง 120,000 บาท</t>
  </si>
  <si>
    <t>นางสาวสวิตตา เดชรังษ์           ราคาที่เสนอ 420  บาท</t>
  </si>
  <si>
    <t>นางสาวสวิตตา เดชรังษ์          ราคาที่ตกลงจ้าง 420 บาท</t>
  </si>
  <si>
    <t>ร้านหมึกจีนธุรกิจ                 ราคาที่เสนอ 33,750  บาท</t>
  </si>
  <si>
    <t>ร้านหมึกจีนธุรกิจ                 ราคาที่ตกลงจ้าง 33,750 บาท</t>
  </si>
  <si>
    <t>บริษัท ที เค เศรษฐี ทวีผล คอนสตรัคชั่น จำกัด              ราคาที่ตกลงซื้อ 15,400  บาท</t>
  </si>
  <si>
    <t>สหกรณ์การเกษตรสันป่าตอง จำกัด  ราคาที่ตกลงซื้อ 363  บาท</t>
  </si>
  <si>
    <t>นางสาวสวิตตา เดชรังษ์        ราคาที่ตกลงจ้าง 3,465 บาท</t>
  </si>
  <si>
    <t>นางสาวสวิตตา เดชรังษ์        ราคาที่ตกลงจ้าง 1,505 บาท</t>
  </si>
  <si>
    <t>นางหทัยพัชร์ เรืองชัชวิลย์      ราคาที่ตกลงจ้าง 4,300  บาท</t>
  </si>
  <si>
    <t>นางสาวสวิตตา เดชรังษ์   ราคาที่เสนอ 3,500  บาท</t>
  </si>
  <si>
    <t>นางสาวสวิตตา เดชรังษ์     ราคาที่ตกลงจ้าง 3,500 บาท</t>
  </si>
  <si>
    <t>นายประพันธ์  ตาทิตย์   ราคาที่เสนอ 40,000  บาท</t>
  </si>
  <si>
    <t>นายประพันธ์  ตาทิตย์    ราคาที่ตกลงจ้าง 40,000  บาท</t>
  </si>
  <si>
    <t>บริษัท เชียงใหม่จรรยา จำกัด  ราคาที่เสนอ 15,000  บาท</t>
  </si>
  <si>
    <t>บริษัท เชียงใหม่จรรยา จำกัด  ราคาที่ตกลงจ้าง 15,000  บาท</t>
  </si>
  <si>
    <t>บริษัท ซีเอ็มไนซ์ โซลูชั่น ราคาที่เสนอ 7,000  บาทจำกัด</t>
  </si>
  <si>
    <t>บริษัท ซีเอ็มไนซ์ โซลูชั่น  ราคาที่ตกลงจ้าง 7,000  บาท</t>
  </si>
  <si>
    <t>นางโสภา พุทธวงค์      ราคาที่เสนอ 16,000  บาท</t>
  </si>
  <si>
    <t>นางโสภา พุทธวงค์         ราคาที่ตกลงจ้าง 16,000  บาท</t>
  </si>
  <si>
    <t>ร้าน เอ็น เอ็ม มิเดีย
โดยนายรชานนท์  สุทะนวน   ราคาที่เสนอ 1,980  บาท</t>
  </si>
  <si>
    <t>ร้าน เอ็น เอ็ม มิเดีย
โดยนายรชานนท์  สุทะนวน   ราคาที่ตกลงจ้าง 1,980  บาท</t>
  </si>
  <si>
    <t>ร้าน วีอาร์เทคนิคซาวด์         ราคาที่เสนอ 1,300  บาท</t>
  </si>
  <si>
    <t>ร้าน วีอาร์เทคนิคซาวด์         ราคาที่ตกลงจ้าง 1,300  บาท</t>
  </si>
  <si>
    <t>บริษัท สยามนิสสัน เชียงใหม่ จำกัด  ราคาที่เสนอ 4,413.75  บาท</t>
  </si>
  <si>
    <t>บริษัท สยามนิสสัน เชียงใหม่ จำกัด  ราคาที่ตกลงจ้าง 4,413.75  บาท</t>
  </si>
  <si>
    <t>ร้านเพื่อเรียน เครื่องเขียน
โดยนายเอกลักษณ์  ใจคำ    ราคาที่เสนอ 7,000  บาท</t>
  </si>
  <si>
    <t>ร้านเพื่อเรียน เครื่องเขียน
โดยนายเอกลักษณ์  ใจคำ    ราคาที่ตกลงจ้าง 7,000  บาท</t>
  </si>
  <si>
    <t>ร้าน เอ็น เอ็ม มิเดีย
โดยนายรชานนท์  สุทะนวน   ราคาที่เสนอ 3,790  บาท</t>
  </si>
  <si>
    <t>ร้าน เอ็น เอ็ม มิเดีย
โดยนายรชานนท์  สุทะนวน   ราคาที่ตกลงจ้าง 3,790  บาท</t>
  </si>
  <si>
    <t>บริษัท สิทธิโชค เชียงใหม่ จำกัด                    ราคาที่เสนอ 17,220  บาท</t>
  </si>
  <si>
    <t>บริษัท สิทธิโชค เชียงใหม่ จำกัด                    ราคาที่ตกลงซื้อ 17,220  บาท</t>
  </si>
  <si>
    <t>นางหทัยพัชร์ เรืองชัชวิลย์   ราคาที่เสนอ 4,370  บาท</t>
  </si>
  <si>
    <t>นางหทัยพัชร์ เรืองชัชวิลย์      ราคาที่ตกลงจ้าง 4,370  บาท</t>
  </si>
  <si>
    <t>บริษัท โตโยต้า เชียงใหม่ จำกัด                    ราคาที่เสนอ 9,448.34  บาท</t>
  </si>
  <si>
    <t>บริษัท โตโยต้า เชียงใหม่ จำกัด                    ราคาที่ตกลงจ้าง 9,448.34 บาท</t>
  </si>
  <si>
    <t>องค์การเภสัชกรรม 
สาขาภาคเหนือ           ราคาที่เสนอ 18,190  บาท</t>
  </si>
  <si>
    <t>องค์การเภสัชกรรม 
สาขาภาคเหนือ           ราคาที่ตกลงจ้าง 18,190 บาท</t>
  </si>
  <si>
    <t>ห้างหุ้นส่วนจำกัด 108 เซอร์วิสเชียงใหม่        ราคาที่เสนอ 50,000  บาท</t>
  </si>
  <si>
    <t>ห้างหุ้นส่วนจำกัด 108 เซอร์วิสเชียงใหม่        ราคาที่ตกลงจ้าง 50,000 บาท</t>
  </si>
  <si>
    <t>นายปรีชา  อารีมิตร       ราคาที่เสนอ 5,000  บาท</t>
  </si>
  <si>
    <t>นายปรีชา  อารีมิตร       ราคาที่ตกลงจ้าง 5,000 บาท</t>
  </si>
  <si>
    <t>ร้าน เอ็น เอ็ม มิเดีย
โดยนายรชานนท์  สุทะนวน   ราคาที่เสนอ 330  บาท</t>
  </si>
  <si>
    <t>ร้าน เอ็น เอ็ม มิเดีย
โดยนายรชานนท์  สุทะนวนราคาที่ตกลงจ้าง 330 บาท</t>
  </si>
  <si>
    <t>หมึกจีนธุรกิจ 
โดยนายสุพจน์  สิริบำรุงสุข  ราคาที่เสนอ 40,000  บาท</t>
  </si>
  <si>
    <t>หมึกจีนธุรกิจ 
โดยนายสุพจน์  สิริบำรุงสุข  ราคาที่ตกลงจ้าง 40,000 บาท</t>
  </si>
  <si>
    <t>นางพัชรี  ดีน้อย         ราคาที่เสนอ 4,000  บาท</t>
  </si>
  <si>
    <t>นางพัชรี  ดีน้อย        ราคาที่ตกลงจ้าง 4,000  บาท</t>
  </si>
  <si>
    <t>นายชุลาพงษ์  ลายทิพย์ราคาที่เสนอ 40,000  บาท</t>
  </si>
  <si>
    <t>นายวรพล ญาหน้อย    ราคาที่เสนอ 35,000  บาท</t>
  </si>
  <si>
    <t>ห้างหุ้นส่วนจำกัด เอ็ม พลัส 1982 อินเตอร์กรุ๊ป     ราคาที่เสนอ 29,790  บาท</t>
  </si>
  <si>
    <t>นายพัชรชัย  ศรีนวล    ราคาที่เสนอ 25,000  บาท</t>
  </si>
  <si>
    <t>อู่ญาณะวิทย์ยนต์ (ต้นกอก) ราคาที่เสนอ 7,880  บาท</t>
  </si>
  <si>
    <t>ห้างหุ้นส่วนจำกัด 108 เซอร์วิสเชียงใหม่        ราคาที่เสนอ 30,900  บาท</t>
  </si>
  <si>
    <t>ห้างหุ้นวส่วนจำกัด เทคโน เซอร์เวย์ (2012)        ราคาที่เสนอ 20,100  บาท</t>
  </si>
  <si>
    <t>นางหทัยพัชร์  เรืองชัชวาลย์ ราคาที่เสนอ 3,000  บาท</t>
  </si>
  <si>
    <t>นางสีนวล  สิงห์คำ       ราคาที่เสนอ 2,700  บาท</t>
  </si>
  <si>
    <t>นางวิลัย  ยาณวงค์      ราคาที่เสนอ 9,100  บาท</t>
  </si>
  <si>
    <t>นายไพรินทร์  ทาวงศ์    ราคาที่เสนอ 2,700  บาท</t>
  </si>
  <si>
    <t xml:space="preserve">นางสาวโสภา  พุทธวงค์  ราคาที่เสนอ 9,800  บาท </t>
  </si>
  <si>
    <t>นางสาวสวิตตา  เตชรังษ์ราคาที่เสนอ 595  บาท</t>
  </si>
  <si>
    <t>นางนงคราญ  มาทา    ราคาที่เสนอ 2,700  บาท</t>
  </si>
  <si>
    <t>นางเกศแก้ว  อูปคำ     ราคาที่เสนอ 16,100  บาท</t>
  </si>
  <si>
    <t>ห้างหุ้นส่วนจำกัด ทองดี การก่อสร้าง                  ราคาที่เสนอ 203,500  บาท</t>
  </si>
  <si>
    <t>ห้างหุ้นส่วนจำกัด ทองดี การก่อสร้าง                  ราคาที่เสนอ 203,200  บาท</t>
  </si>
  <si>
    <t>นางกาบแก้ว  อารีมิตร   ราคาที่เสนอ 16,100  บาท</t>
  </si>
  <si>
    <t>นายสิงห์ทอน  เทพกุณณา ราคาที่เสนอ 2,700  บาท</t>
  </si>
  <si>
    <t>องค์การเภสัชกรรม 
สาขาภาคเหนือ          ราคาที่เสนอ 1,926  บาท</t>
  </si>
  <si>
    <t>ร้านเพื่อนเรียน เครื่องเขียน โดยนายเอกลักษณ์ ใจคำราคาที่เสนอ 1,845  บาท</t>
  </si>
  <si>
    <t>บริษัท ไอคิวเซ็นเตอร์ พลัส จำกัด                    ราคาที่เสนอ 16,010  บาท</t>
  </si>
  <si>
    <t>อู่ญาณวิทย์ยนต์ (ต้นกอก) ราคาที่เสนอ 6,200  บาท</t>
  </si>
  <si>
    <t>นางสาวสวิตตา  เตชรังษ์ ราคาที่เสนอ 2,170  บาท</t>
  </si>
  <si>
    <t>ร้าน เอ็น เอ็ม มิเดีย
โดยนายรชานนท์  สุทะนวน ราคาที่เสนอ 330  บาท</t>
  </si>
  <si>
    <t>ร้าน เอ็น เอ็ม มิเดีย
โดยนายรชานนท์  สุทะนวนราคาที่เสนอ 330  บาท</t>
  </si>
  <si>
    <t>นางหทัยพัชร์  เรืองชัชวาลย์ราคาที่เสนอ 3,100  บาท</t>
  </si>
  <si>
    <t>ร้านศักดิ์ชัยเซอร์วิน 
โดยนางสุมาลี  ไพฑูรย์  ราคาที่เสนอ 66,340 บาท</t>
  </si>
  <si>
    <t>นางอำพร  จินา         ราคาที่เสนอ 23,100  บาท</t>
  </si>
  <si>
    <t>นางวรวุฒิ  ญาหน้อย    ราคาที่เสนอ 2,700  บาท</t>
  </si>
  <si>
    <t>ร้าน เอ็น เอ็ม มิเดีย
โดยนายรชานนท์  สุทะนวน ราคาที่เสนอ 660  บาท</t>
  </si>
  <si>
    <t>นางหทัยพัชร์  เรืองชัชวาลย์ ราคาที่เสนอ 980  บาท</t>
  </si>
  <si>
    <t>บริษัท วสันต์ ปริ้นเตอร์ แอนด์ เซอร์วิส จำกัด          ราคาที่เสนอ 35,600  บาท</t>
  </si>
  <si>
    <t>บริษัท มู่พลาสติก อินดัสตรีส์ จำกัด                   ราคาที่เสนอ 2,820  บาท</t>
  </si>
  <si>
    <t>ห้างหุ้นส่วนจำกัด 108 เซอร์วิสเชียงใหม่        ราคาที่เสนอ 18,500  บาท</t>
  </si>
  <si>
    <t>บริษัท ไอคิวเซ็นเตอร์ พลัส จำกัด                    ราคาที่เสนอ 8,248  บาท</t>
  </si>
  <si>
    <t>นายธีระ  ณ ลำพูน      ราคาที่เสนอ 24,000  บาท</t>
  </si>
  <si>
    <t>น้ำดื่มมงกุฎทิพย์ 
โดยนางมลิวัลย์  ตาโม  ราคาที่เสนอ 2,790  บาท</t>
  </si>
  <si>
    <t>ห้างหุ้นส่วนจำกัด 108 เซอร์วิสเชียงใหม่        ราคาที่เสนอ 8,500  บาท</t>
  </si>
  <si>
    <t>นายไพโรจน์  วังขา     ราคาที่เสนอ 40,000  บาท</t>
  </si>
  <si>
    <t>นายวิเชียร  ก๋าติ๊บ      ราคาที่เสนอ 23,000  บาท</t>
  </si>
  <si>
    <t>นางหทัยพัชร์  เรืองชัชวาลย์ ราคาที่เสนอ 2,660  บาท</t>
  </si>
  <si>
    <t>นางสางฉันทนา  บุญมา ราคาที่เสนอ 1,785  บาท</t>
  </si>
  <si>
    <t>นางหทัยพัชร์  เรืองชัชวาลย์ ราคาที่เสนอ 3,060  บาท</t>
  </si>
  <si>
    <t>ร้าน เพื่อนเรียน เครื่องเขียน 
โดยนายเอกลักษณ์  ใจคำ ราคาที่เสนอ 1,250  บาท</t>
  </si>
  <si>
    <t>ห้างหุ้นส่วนจำกัด เอดี 
วัน 107                      ราคาที่เสนอ 53,000 บาท</t>
  </si>
  <si>
    <t>ห้างหุ้นส่วนจำกัด เอดี 
วัน 108                       ราคาที่เสนอ11,800 บาท</t>
  </si>
  <si>
    <t>นางหทัยพัชร์  เรืองชัชวาลย์ ราคาที่เสนอ 1,725 บาท</t>
  </si>
  <si>
    <t>ร้าน เอ็น เอ็ม มิเดีย
โดยนายรชานนท์  สุทะนวน ราคาที่เสนอ 3,030 บาท</t>
  </si>
  <si>
    <t>นางหทัยพัชร์  เรืองชัชวาลย์ ราคาที่เสนอ 490 บาท</t>
  </si>
  <si>
    <t>อู่ญาณะวิทย์ยนต์(ต้นกอก)  ราคาที่เสนอ 8,880 บาท</t>
  </si>
  <si>
    <t>นายศราวุฒิ มูลชีพ           ราคาที่เสนอ 20,000 บาท</t>
  </si>
  <si>
    <t>นางสุนีย์  ท้าวลอม           ราคาที่เสนอ 19,465 บาท</t>
  </si>
  <si>
    <t>นางหทัยพัชร์  เรืองชัชวาลย์  ราคาที่เสนอ 420 บาท</t>
  </si>
  <si>
    <t>นายปรีชา  อารีมิตร         ราคาที่เสนอ 5,760 บาท</t>
  </si>
  <si>
    <t>นางสาวภัทรนิษฐ์  ดวงคำฟู  ราคาที่เสนอ 3,360 บาท</t>
  </si>
  <si>
    <t>ร้าน เอ็น เอ็ม มิเดีย
โดยนายรชานนท์  สุทะนวน ราคาที่เสนอ 330 บาท</t>
  </si>
  <si>
    <t>นางหทัยพัชร์  เรืองชัชวาลย์ ราคาที่เสนอ 875 บาท</t>
  </si>
  <si>
    <t>นางสาวอรพิน รินทร์คำ   ราคาที่เสนอ 522 บาท</t>
  </si>
  <si>
    <t>นายสวรรษ ปันจันทร์คำ   ราคาที่เสนอ 1,086 บาท</t>
  </si>
  <si>
    <t>นายภาณุพงศ์ ตาทิพย์     ราคาที่เสนอ 516 บาท</t>
  </si>
  <si>
    <t>นายจิระศักดิ์ อุ่นมา        ราคาที่เสนอ 405 บาท</t>
  </si>
  <si>
    <t>นายชาติ จัทร์ทิมา         ราคาที่เสนอ 458 บาท</t>
  </si>
  <si>
    <t>ห้างหุ้นส่วนจำกัด 108 เซอร์วิสเชียงใหม่                    ราคาที่เสนอ 24,000 บาท</t>
  </si>
  <si>
    <t>นางหทัยพัชร์  เรืองชัชวาลย์ ราคาที่เสนอ 525 บาท</t>
  </si>
  <si>
    <t>นางหทัยพัชร์  เรืองชัชวาลย์      ราคาที่เสนอ 9,200 บาท</t>
  </si>
  <si>
    <t>หจก.เอ็ม พลัส 1982 อินเตอร์กรุ๊ป                         ราคาที่เสนอ 31,480 บาท</t>
  </si>
  <si>
    <t>บริษัทไอคิวเซ็นเตอร์ พลัส จำกัด ราคาที่เสนอ 27,060 บาท</t>
  </si>
  <si>
    <t>ห้างหุ้นส่วนจำกัด เจ.เจ.ยางยนต์ ราคาที่เสนอ 19,200 บาท</t>
  </si>
  <si>
    <t>บริษัท เชียงใหม่เฟรชมิลค์ จำกัด                              ราคาที่เสนอ 148,448.25  บาท</t>
  </si>
  <si>
    <t>บริษัท เชียงใหม่เฟรชมิลค์ จำกัด                             ราคาที่ตกลงซื้อ  148,448.25  บาท</t>
  </si>
  <si>
    <t>นางหทัยพัชร์ เรืองชัชวาลย์ ราคาที่เสนอ 455 บาท</t>
  </si>
  <si>
    <t>นายสมเดช    ปิมแปง    ราคาที่ตกลงจ้าง 70,000  บาท</t>
  </si>
  <si>
    <t>นายสมเดช   ปิมแปง      ราคาที่เสนอ 70,000  บาท</t>
  </si>
  <si>
    <t>บจ. เชียงใหม่ใจกว้าง       ราคาที่เสนอ 5,400 บาท</t>
  </si>
  <si>
    <t>ร้านวีอาร์เทคนิคซาวด์      ราคาที่เสนอ 10,000 บาท</t>
  </si>
  <si>
    <t>นายพิสิษฐ์  ไชยสวัสดิ์      ราคาที่เสนอ 20,000 บาท</t>
  </si>
  <si>
    <t>นายกำพล  หน่อธรรม     ราคาที่เสนอ 6,000 บาท</t>
  </si>
  <si>
    <t>นายอธิภาพ  พยางาย      ราคาที่เสนอ 10,000 บาท</t>
  </si>
  <si>
    <t>นางหทัยพัชร์ เรืองชัชวาล  ราคาที่เสนอ 455 บาท</t>
  </si>
  <si>
    <t>นายสมบัติ อุตะมา         ราคาที่เสนอ 40,000 บาท</t>
  </si>
  <si>
    <t>ร้านเกรียงไกร              ราคาที่เสนอ 10,000 บาท</t>
  </si>
  <si>
    <t>นางสาวโสภา  พุทธวงค์     ราคาที่เสนอ 10,000 บาท</t>
  </si>
  <si>
    <t>นางหทัยพัชร์ เรืองชัชวาล  ราคาที่เสนอ 2,550 บาท</t>
  </si>
  <si>
    <t>สหกรณ์การเกษตรสันป่าตอง จำกัด ราคาที่เสนอ 670.90 บาท</t>
  </si>
  <si>
    <t>นางสาวภัทรนิษฐ์ ดวงคำฟู ราคาที่เสนอ 2,520 บาท</t>
  </si>
  <si>
    <t>ห้างหุ้นส่วนจำกัด 
อ.ทวีทรัพย์ คอนสตรัคชั่น   ราคาที่เสนอ 431,000 บาท</t>
  </si>
  <si>
    <t>บจ. เชียงใหม่ใจกว้าง       ราคาที่เสนอ 3,600 บาท</t>
  </si>
  <si>
    <t>สหกรณ์การเกษตร
สันป่าตอง จำกัด           ราคาที่เสนอ 662.90 บาท</t>
  </si>
  <si>
    <t>ห้างหุ้นส่วนจำกัด เอ็ม พลัส 1982 อินเตอร์กรุ๊ป         ราคาที่เสนอ 10,000 บาท</t>
  </si>
  <si>
    <t>นางสาวปวันรัตน์  ใจบาล  ราคาที่เสนอ 2,053.33 บาท</t>
  </si>
  <si>
    <t>สหกรณ์การเกษตร
สันป่าตอง จำกัด           ราคาที่เสนอ 3,623.20 บาท</t>
  </si>
  <si>
    <t>ร้านน้ำดื่มมงกุฏทิพย์       ราคาที่เสนอ 3,180 บาท</t>
  </si>
  <si>
    <t>โรงพิมพ์อาสารักษาดินแดน กรมการปกครอง            ราคาที่เสนอ 2,284.90 บาท</t>
  </si>
  <si>
    <t>นายวงศ์  ปันกองแก้ว      ราคาที่เสนอ 8,775 บาท</t>
  </si>
  <si>
    <t>ร้าน เอ็น เอ็ม มิเดีย
โดยนายรชานนท์  สุทะนวน ราคาที่เสนอ 990 บาท</t>
  </si>
  <si>
    <t>นางสาวภัทรนิษฐ์ ดวงคำฟู ราคาที่เสนอ 3,500 บาท</t>
  </si>
  <si>
    <t>มหาวิทยาลัยแม่โจ้          ราคาที่เสนอ 25,000 บาท</t>
  </si>
  <si>
    <t>อู่ญาณะวิทย์ยนต์(ต้นกอก) ราคาที่เสนอ 2,060 บาท</t>
  </si>
  <si>
    <t>ร้านถวิล ท้าวล้อม          ราคาที่เสนอ 29,250 บาท</t>
  </si>
  <si>
    <t>บริษัท ไอคิวเซ็นเตอร์ พลัส จำกัดราคาที่เสนอ 15,611 บาท</t>
  </si>
  <si>
    <t>นายชุลาพงษ์  ลายทิพย์     ราคาที่เสนอ 300 บาท</t>
  </si>
  <si>
    <t>นางหทัยพัชร์ เรืองชัชวาล ราคาที่เสนอ 1,610 บาท</t>
  </si>
  <si>
    <t>นางสาวปวันรัตน์  ใจบาล  ราคาที่เสนอ 1,614.63 บาท</t>
  </si>
  <si>
    <t>ร้าน ส.อิเลคทรอนิกส์      ราคาที่เสนอ 6,000 บาท</t>
  </si>
  <si>
    <t>นางหทัยพัชร์ เรืองชัชวาล ราคาที่เสนอ 1,950 บาท</t>
  </si>
  <si>
    <t>บริษัท โตโยต้า เชียงใหม่ จำกัด ราคาที่เสนอ 2,712.45 บาท</t>
  </si>
  <si>
    <t>บริษัท ไอคิวเซ็นเตอร์ พลัส จำกัด ราคาที่เสนอ 10,929 บาท</t>
  </si>
  <si>
    <t>บริษัท ไอคิวเซ็นเตอร์ พลัส จำกัด ราคาที่เสนอ 22,800 บาท</t>
  </si>
  <si>
    <t>บริษัท เชียงใหม่เฟรชมิลค์ จำกัดราคาที่ตกลงซื้อ 26,044.20 บาท</t>
  </si>
  <si>
    <t>บริษัท เชียงใหม่เฟรชมิลค์ จำกัด ราคาที่เสนอ 26,044.20 บาท</t>
  </si>
  <si>
    <t>นางหทัยพัชร์ เรืองชัชวาล  ราคาที่เสนอ 490 บาท</t>
  </si>
  <si>
    <t>บริษัท ไอคิวเซ็นเตอร์ พลัส จำกัดราคาที่เสนอ 17,437 บาท</t>
  </si>
  <si>
    <t>ห้างหุ้นส่วนจำกัด 108 เซอร์วิสเชียงใหม่ ราคาที่เสนอ 10,600 บาท</t>
  </si>
  <si>
    <t>ร้านกุณทิราภัณฑ์           ราคาที่เสนอ 9,720 บาท</t>
  </si>
  <si>
    <t>ร้านกุณทิราภัณฑ์           ราคาที่เสนอ 6,000 บาท</t>
  </si>
  <si>
    <t>ร้านกุณทิราภัณฑ์            ราคาที่เสนอ 8,400 บาท</t>
  </si>
  <si>
    <t>ร้านถวิล ท้าวล้อม          ราคาที่เสนอ 3,750 บาท</t>
  </si>
  <si>
    <t>บริษัท ที เค เศรษฐี ทวีผล คอนสตรัคชั่น จำกัด             ราคาที่เสนอ 65,770 บาท</t>
  </si>
  <si>
    <t>นางหทัยพัชร์ เรืองชัชวาล  ราคาที่เสนอ 6,090 บาท</t>
  </si>
  <si>
    <t>นางสาวภัทรนิษฐ์ ดวงคำฟู ราคาที่เสนอ 3,045 บาท</t>
  </si>
  <si>
    <t>นายพีรพงษ์ มะณีดวงฤทธิ์ ราคาที่เสนอ 4,730 บาท</t>
  </si>
  <si>
    <t>นางหทัยพัชร์ เรืองชัชวาล ราคาที่เสนอ 2,850 บาท</t>
  </si>
  <si>
    <t>บริษัท วสันต์ ปริ้นเตอร์ แอนด์ เซอร์วิส จำกัด  ราคาที่เสนอ 23,985 บาท</t>
  </si>
  <si>
    <t>ห้างหุ้นส่วนจำกัด เป่าเปา  ราคาที่เสนอ 1,377 บาท</t>
  </si>
  <si>
    <t>ร้านนิดโฆษณา             ราคาที่เสนอ 400 บาท</t>
  </si>
  <si>
    <t>นางหทัยพัชร์ เรืองชัชวาล   ราคาที่เสนอ 7,140 บาท</t>
  </si>
  <si>
    <t>ร้านป้าหอมนินิมาร์ท       ราคาที่เสนอ 3,220 บาท</t>
  </si>
  <si>
    <t>นางศรีนวล  มะโนปัญญา  ราคาที่เสนอ 3,120 บาท</t>
  </si>
  <si>
    <t>ร้าน เอ็น เอ็ม มิเดีย
โดยนายรชานนท์  สุทะนวน ราคาที่เสนอ 4,800 บาท</t>
  </si>
  <si>
    <t>นางหทัยพัชร์ เรืองชัชวาล  ราคาที่เสนอ 5,250 บาท</t>
  </si>
  <si>
    <t>นางหทัยพัชร์ เรืองชัชวาล  ราคาที่เสนอ 4,750 บาท</t>
  </si>
  <si>
    <t>นายชุลาพงษ์  ลายทิพย์    ราคาที่เสนอ 180 บาท</t>
  </si>
  <si>
    <t>นางหทัยพัชร์ เรืองชัชวาล  ราคาที่เสนอ 525 บาท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</si>
  <si>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</si>
  <si>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</si>
  <si>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</si>
  <si>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</si>
  <si>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</si>
  <si>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</si>
  <si>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</si>
  <si>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</si>
  <si>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</si>
  <si>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</si>
  <si>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</si>
  <si>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เดือนตุลาคม 2567 ถึง กันยายน 2568  ประจำปีงบประมาณ พ.ศ. 2568</t>
  </si>
  <si>
    <t>รายงานสรุปผลการจัดซื้อจัดจ้างขององค์การบริหารส่วนตำบลเวียงท่ากาน</t>
  </si>
  <si>
    <r>
      <t xml:space="preserve">. -  </t>
    </r>
    <r>
      <rPr>
        <b/>
        <sz val="16"/>
        <color rgb="FF000000"/>
        <rFont val="TH SarabunPSK"/>
        <family val="2"/>
      </rPr>
      <t>ไม่มี</t>
    </r>
  </si>
  <si>
    <t>เดือน ตุลาคม 2567 ประจำปีงบประมาณ พ.ศ. 2568</t>
  </si>
  <si>
    <t>สรุปรายการจัดซื้อจัดจ้างจำแนกตามวิธีการจัดซื้อจัดจ้าง</t>
  </si>
  <si>
    <t>จำนวน (งาน)</t>
  </si>
  <si>
    <t>ไม่มีการจัดซื้อจัดจ้าง</t>
  </si>
  <si>
    <t>อื่นๆ</t>
  </si>
  <si>
    <t>ไม่มี</t>
  </si>
  <si>
    <t>เดือน พฤศจิกายน 2567 ประจำปีงบประมาณ พ.ศ. 2568</t>
  </si>
  <si>
    <t>เดือน ธันวาคม 2567 ประจำปีงบประมาณ พ.ศ. 2568</t>
  </si>
  <si>
    <t>เดือน มกราคม 2568 ประจำปีงบประมาณ พ.ศ. 2568</t>
  </si>
  <si>
    <t>เดือน กุมภาพันธ์  2568 ประจำปีงบประมาณ พ.ศ. 2568</t>
  </si>
  <si>
    <t>เดือน มีนาคม 2568 ประจำปีงบประมาณ พ.ศ. 2568</t>
  </si>
  <si>
    <t>เดือน เมษายน 2568 ประจำปีงบประมาณ พ.ศ. 2568</t>
  </si>
  <si>
    <t>เดือน พฤษภาคม 2568 ประจำปีงบประมาณ พ.ศ. 2568</t>
  </si>
  <si>
    <t>เดือน มิถุนายน 2568 ประจำปีงบประมาณ พ.ศ. 2568</t>
  </si>
  <si>
    <t>เดือน กรกฎาคม 2568 ประจำปีงบประมาณ พ.ศ. 2568</t>
  </si>
  <si>
    <t>เดือน กันยายน 2568 ประจำปีงบประมาณ พ.ศ. 2568</t>
  </si>
  <si>
    <t>เดือน สิงหาคม 2568 ประจำปีงบประมาณ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</si>
</sst>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  <font>
      <sz val="16"/>
      <color rgb="FF000000"/>
      <name val="TH Sarabun New"/>
      <family val="2"/>
    </font>
    <font>
      <sz val="16"/>
      <color indexed="8"/>
      <name val="TH Sarabun New"/>
      <family val="2"/>
    </font>
    <font>
      <sz val="11"/>
      <color theme="1"/>
      <name val="TH Sarabun New"/>
      <family val="2"/>
    </font>
    <font>
      <sz val="16"/>
      <color rgb="FF000000"/>
      <name val="TH SarabunPSK"/>
      <family val="2"/>
    </font>
    <font>
      <b/>
      <sz val="22"/>
      <color theme="1"/>
      <name val="TH Sarabun New"/>
      <family val="2"/>
    </font>
    <font>
      <b/>
      <sz val="18"/>
      <color theme="1"/>
      <name val="TH Sarabun New"/>
      <family val="2"/>
    </font>
    <font>
      <sz val="8"/>
      <color theme="1"/>
      <name val="TH Sarabun New"/>
      <family val="2"/>
    </font>
    <font>
      <b/>
      <sz val="8"/>
      <color theme="1"/>
      <name val="TH Sarabun New"/>
      <family val="2"/>
    </font>
    <font>
      <sz val="8"/>
      <name val="TH Sarabun New"/>
      <family val="2"/>
    </font>
    <font>
      <b/>
      <sz val="16"/>
      <color rgb="FF000000"/>
      <name val="TH SarabunPSK"/>
      <family val="2"/>
    </font>
    <font>
      <b/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3" fontId="2" fillId="0" borderId="1" xfId="1" applyFont="1" applyFill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4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43" fontId="2" fillId="0" borderId="0" xfId="1" applyFont="1" applyFill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/>
    </xf>
    <xf numFmtId="43" fontId="2" fillId="0" borderId="5" xfId="1" applyFont="1" applyFill="1" applyBorder="1" applyAlignment="1">
      <alignment horizontal="left" vertical="top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43" fontId="2" fillId="0" borderId="0" xfId="1" applyFont="1"/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/>
    </xf>
    <xf numFmtId="0" fontId="2" fillId="0" borderId="5" xfId="0" applyFont="1" applyBorder="1" applyAlignment="1">
      <alignment vertical="top" wrapText="1"/>
    </xf>
    <xf numFmtId="43" fontId="2" fillId="0" borderId="1" xfId="1" applyFont="1" applyFill="1" applyBorder="1" applyAlignment="1">
      <alignment vertical="top"/>
    </xf>
    <xf numFmtId="43" fontId="2" fillId="0" borderId="5" xfId="1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43" fontId="2" fillId="0" borderId="1" xfId="1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2" fillId="0" borderId="0" xfId="0" applyFont="1" applyAlignment="1">
      <alignment horizontal="center" vertical="center"/>
    </xf>
    <xf numFmtId="43" fontId="2" fillId="0" borderId="5" xfId="1" applyFont="1" applyFill="1" applyBorder="1" applyAlignment="1">
      <alignment horizontal="right" vertical="top"/>
    </xf>
    <xf numFmtId="14" fontId="5" fillId="0" borderId="1" xfId="0" applyNumberFormat="1" applyFont="1" applyBorder="1" applyAlignment="1">
      <alignment horizontal="left" vertical="top" wrapText="1" readingOrder="1"/>
    </xf>
    <xf numFmtId="43" fontId="2" fillId="0" borderId="2" xfId="1" applyFont="1" applyFill="1" applyBorder="1" applyAlignment="1">
      <alignment vertical="top"/>
    </xf>
    <xf numFmtId="14" fontId="5" fillId="0" borderId="2" xfId="0" applyNumberFormat="1" applyFont="1" applyBorder="1" applyAlignment="1">
      <alignment horizontal="left" vertical="top" wrapText="1" readingOrder="1"/>
    </xf>
    <xf numFmtId="0" fontId="2" fillId="0" borderId="2" xfId="0" applyFont="1" applyBorder="1" applyAlignment="1">
      <alignment vertical="top"/>
    </xf>
    <xf numFmtId="0" fontId="2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vertical="top"/>
    </xf>
    <xf numFmtId="0" fontId="7" fillId="0" borderId="0" xfId="0" applyFont="1"/>
    <xf numFmtId="43" fontId="2" fillId="0" borderId="0" xfId="1" applyFont="1" applyFill="1" applyAlignment="1">
      <alignment horizontal="right" vertical="center"/>
    </xf>
    <xf numFmtId="0" fontId="3" fillId="0" borderId="1" xfId="0" applyFont="1" applyBorder="1" applyAlignment="1">
      <alignment horizontal="center" vertical="top" wrapText="1"/>
    </xf>
    <xf numFmtId="43" fontId="2" fillId="0" borderId="1" xfId="1" applyFont="1" applyFill="1" applyBorder="1" applyAlignment="1">
      <alignment horizontal="right" vertical="top"/>
    </xf>
    <xf numFmtId="0" fontId="2" fillId="0" borderId="8" xfId="0" applyFont="1" applyBorder="1" applyAlignment="1">
      <alignment horizontal="left" vertical="top" wrapText="1"/>
    </xf>
    <xf numFmtId="43" fontId="2" fillId="0" borderId="8" xfId="1" applyFont="1" applyFill="1" applyBorder="1" applyAlignment="1">
      <alignment horizontal="left" vertical="top"/>
    </xf>
    <xf numFmtId="0" fontId="2" fillId="0" borderId="9" xfId="0" applyFont="1" applyBorder="1" applyAlignment="1">
      <alignment vertical="top" wrapText="1"/>
    </xf>
    <xf numFmtId="43" fontId="2" fillId="0" borderId="9" xfId="1" applyFont="1" applyFill="1" applyBorder="1" applyAlignment="1">
      <alignment horizontal="right" vertical="top"/>
    </xf>
    <xf numFmtId="0" fontId="2" fillId="0" borderId="10" xfId="0" applyFont="1" applyBorder="1" applyAlignment="1">
      <alignment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top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14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/>
    <xf numFmtId="0" fontId="10" fillId="0" borderId="0" xfId="0" applyFont="1"/>
    <xf numFmtId="0" fontId="5" fillId="0" borderId="1" xfId="0" applyFont="1" applyBorder="1"/>
    <xf numFmtId="0" fontId="2" fillId="0" borderId="1" xfId="0" applyFont="1" applyBorder="1"/>
    <xf numFmtId="0" fontId="2" fillId="0" borderId="1" xfId="1" applyNumberFormat="1" applyFont="1" applyBorder="1"/>
    <xf numFmtId="3" fontId="2" fillId="0" borderId="1" xfId="0" applyNumberFormat="1" applyFont="1" applyBorder="1"/>
    <xf numFmtId="43" fontId="2" fillId="0" borderId="1" xfId="1" applyFont="1" applyBorder="1"/>
    <xf numFmtId="0" fontId="2" fillId="0" borderId="0" xfId="0" applyFont="1" applyAlignment="1">
      <alignment horizontal="right"/>
    </xf>
    <xf numFmtId="187" fontId="2" fillId="0" borderId="1" xfId="1" applyNumberFormat="1" applyFont="1" applyBorder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187" fontId="11" fillId="0" borderId="0" xfId="1" applyNumberFormat="1" applyFont="1" applyBorder="1" applyAlignment="1">
      <alignment horizontal="center"/>
    </xf>
    <xf numFmtId="43" fontId="13" fillId="0" borderId="0" xfId="1" applyNumberFormat="1" applyFont="1" applyBorder="1" applyAlignment="1">
      <alignment horizontal="right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8" fillId="0" borderId="0" xfId="0" applyFont="1"/>
    <xf numFmtId="0" fontId="4" fillId="0" borderId="0" xfId="0" applyFont="1" applyAlignment="1">
      <alignment vertical="top"/>
    </xf>
    <xf numFmtId="4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43" fontId="3" fillId="0" borderId="1" xfId="1" applyFont="1" applyBorder="1" applyAlignment="1">
      <alignment horizontal="center"/>
    </xf>
    <xf numFmtId="0" fontId="2" fillId="0" borderId="1" xfId="1" applyNumberFormat="1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43" fontId="2" fillId="0" borderId="13" xfId="1" applyFont="1" applyBorder="1" applyAlignment="1">
      <alignment horizontal="right"/>
    </xf>
    <xf numFmtId="43" fontId="2" fillId="0" borderId="3" xfId="1" applyFont="1" applyBorder="1" applyAlignment="1">
      <alignment horizontal="right"/>
    </xf>
    <xf numFmtId="43" fontId="3" fillId="0" borderId="1" xfId="1" applyFont="1" applyBorder="1" applyAlignment="1">
      <alignment horizontal="center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43" fontId="2" fillId="0" borderId="13" xfId="1" applyFont="1" applyBorder="1" applyAlignment="1">
      <alignment horizontal="center"/>
    </xf>
    <xf numFmtId="43" fontId="2" fillId="0" borderId="3" xfId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14</xdr:row>
      <xdr:rowOff>85725</xdr:rowOff>
    </xdr:from>
    <xdr:ext cx="6867525" cy="251460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19DAACC-B0EB-418F-AB66-2503F8721C0B}"/>
            </a:ext>
          </a:extLst>
        </xdr:cNvPr>
        <xdr:cNvSpPr txBox="1"/>
      </xdr:nvSpPr>
      <xdr:spPr>
        <a:xfrm>
          <a:off x="695325" y="3819525"/>
          <a:ext cx="6867525" cy="2514600"/>
        </a:xfrm>
        <a:prstGeom prst="rect">
          <a:avLst/>
        </a:prstGeom>
        <a:solidFill>
          <a:schemeClr val="bg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lvl="0"/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	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1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.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ไม่มีปัญหา/อุปสรรค</a:t>
          </a:r>
          <a:endParaRPr lang="th-TH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lvl="0"/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	2.</a:t>
          </a:r>
        </a:p>
        <a:p>
          <a:pPr lvl="0"/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	3. </a:t>
          </a:r>
        </a:p>
        <a:p>
          <a:pPr lvl="0"/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	4. </a:t>
          </a:r>
        </a:p>
        <a:p>
          <a:pPr lvl="0"/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	5. </a:t>
          </a:r>
        </a:p>
        <a:p>
          <a:pPr lvl="0"/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	</a:t>
          </a:r>
        </a:p>
        <a:p>
          <a:pPr lvl="0"/>
          <a:endParaRPr lang="th-TH" sz="160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lvl="0"/>
          <a:endParaRPr lang="th-TH" sz="160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lvl="0"/>
          <a:endParaRPr lang="th-TH" sz="1600" baseline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opLeftCell="A13" workbookViewId="0">
      <selection activeCell="A22" sqref="A22:C23"/>
    </sheetView>
  </sheetViews>
  <sheetFormatPr defaultColWidth="18.75" defaultRowHeight="32.25" customHeight="1" x14ac:dyDescent="0.55000000000000004"/>
  <cols>
    <col min="1" max="1" width="9" style="6"/>
    <col min="2" max="2" width="9.125" style="6" customWidth="1"/>
    <col min="3" max="3" width="9" style="6"/>
    <col min="4" max="4" width="33.5" style="6" customWidth="1"/>
    <col min="5" max="5" width="18.75" style="6" customWidth="1"/>
    <col min="6" max="6" width="28.625" style="6" customWidth="1"/>
    <col min="7" max="8" width="9" style="6"/>
    <col min="9" max="9" width="18.75" style="76"/>
    <col min="10" max="16384" width="18.75" style="74"/>
  </cols>
  <sheetData>
    <row r="1" spans="1:9" ht="32.25" customHeight="1" x14ac:dyDescent="0.75">
      <c r="A1" s="104" t="s">
        <v>703</v>
      </c>
      <c r="B1" s="104"/>
      <c r="C1" s="104"/>
      <c r="D1" s="104"/>
      <c r="E1" s="104"/>
      <c r="F1" s="104"/>
      <c r="G1" s="104"/>
      <c r="H1" s="104"/>
      <c r="I1" s="73"/>
    </row>
    <row r="2" spans="1:9" ht="32.25" customHeight="1" x14ac:dyDescent="0.75">
      <c r="A2" s="105" t="s">
        <v>702</v>
      </c>
      <c r="B2" s="105"/>
      <c r="C2" s="105"/>
      <c r="D2" s="105"/>
      <c r="E2" s="105"/>
      <c r="F2" s="105"/>
      <c r="G2" s="105"/>
      <c r="H2" s="105"/>
      <c r="I2" s="80"/>
    </row>
    <row r="3" spans="1:9" ht="32.25" customHeight="1" x14ac:dyDescent="0.55000000000000004">
      <c r="A3" s="103"/>
      <c r="B3" s="103"/>
      <c r="C3" s="103"/>
      <c r="D3" s="103"/>
      <c r="E3" s="103"/>
      <c r="F3" s="103"/>
      <c r="G3" s="103"/>
      <c r="H3" s="103"/>
      <c r="I3" s="103"/>
    </row>
    <row r="4" spans="1:9" ht="32.25" customHeight="1" x14ac:dyDescent="0.55000000000000004">
      <c r="A4" s="103"/>
      <c r="B4" s="103"/>
      <c r="C4" s="103"/>
      <c r="D4" s="103"/>
      <c r="E4" s="103"/>
      <c r="F4" s="103"/>
      <c r="G4" s="103"/>
      <c r="H4" s="103"/>
      <c r="I4" s="103"/>
    </row>
    <row r="5" spans="1:9" ht="32.25" customHeight="1" x14ac:dyDescent="0.6">
      <c r="A5" s="81"/>
      <c r="I5" s="75"/>
    </row>
    <row r="6" spans="1:9" ht="32.25" customHeight="1" x14ac:dyDescent="0.55000000000000004">
      <c r="D6" s="24" t="s">
        <v>691</v>
      </c>
      <c r="E6" s="24" t="s">
        <v>692</v>
      </c>
      <c r="F6" s="24" t="s">
        <v>693</v>
      </c>
      <c r="I6" s="77"/>
    </row>
    <row r="7" spans="1:9" s="79" customFormat="1" ht="32.25" customHeight="1" x14ac:dyDescent="0.55000000000000004">
      <c r="A7" s="6"/>
      <c r="B7" s="6"/>
      <c r="C7" s="6"/>
      <c r="D7" s="82" t="s">
        <v>694</v>
      </c>
      <c r="E7" s="83">
        <v>0</v>
      </c>
      <c r="F7" s="83">
        <v>0</v>
      </c>
      <c r="G7" s="6"/>
      <c r="H7" s="6"/>
      <c r="I7" s="78"/>
    </row>
    <row r="8" spans="1:9" s="79" customFormat="1" ht="32.25" customHeight="1" x14ac:dyDescent="0.55000000000000004">
      <c r="A8" s="6"/>
      <c r="B8" s="6"/>
      <c r="C8" s="6"/>
      <c r="D8" s="82" t="s">
        <v>695</v>
      </c>
      <c r="E8" s="83">
        <v>0</v>
      </c>
      <c r="F8" s="84">
        <v>0</v>
      </c>
      <c r="G8" s="6"/>
      <c r="H8" s="6"/>
      <c r="I8" s="78"/>
    </row>
    <row r="9" spans="1:9" s="79" customFormat="1" ht="32.25" customHeight="1" x14ac:dyDescent="0.55000000000000004">
      <c r="A9" s="6"/>
      <c r="B9" s="6"/>
      <c r="C9" s="6"/>
      <c r="D9" s="82" t="s">
        <v>696</v>
      </c>
      <c r="E9" s="85">
        <v>227</v>
      </c>
      <c r="F9" s="86">
        <f>SUM(ต.ค!C6:C32+พ.ย!C6:C13+ธ.ค!C6:C22+ม.ค!C6:C24+'ก.พ.'!C6:C24+มี.ค!C6:C34+เม.ย!C6:C19+'พ.ค.'!C6:C20+มิ.ย!C6:C19+ก.ค!C6:C24+ส.ค!C6:C19+'ก.ย '!C6:C37)</f>
        <v>434011</v>
      </c>
      <c r="G9" s="6"/>
      <c r="H9" s="6"/>
      <c r="I9" s="78"/>
    </row>
    <row r="10" spans="1:9" s="79" customFormat="1" ht="32.25" customHeight="1" x14ac:dyDescent="0.55000000000000004">
      <c r="A10" s="6"/>
      <c r="B10" s="6"/>
      <c r="C10" s="6"/>
      <c r="D10" s="82" t="s">
        <v>697</v>
      </c>
      <c r="E10" s="83">
        <v>0</v>
      </c>
      <c r="F10" s="83">
        <v>0</v>
      </c>
      <c r="G10" s="6"/>
      <c r="H10" s="6"/>
      <c r="I10" s="78"/>
    </row>
    <row r="11" spans="1:9" s="79" customFormat="1" ht="32.25" customHeight="1" x14ac:dyDescent="0.55000000000000004">
      <c r="A11" s="6"/>
      <c r="B11" s="6"/>
      <c r="C11" s="6"/>
      <c r="D11" s="82" t="s">
        <v>698</v>
      </c>
      <c r="E11" s="83">
        <v>0</v>
      </c>
      <c r="F11" s="83">
        <v>0</v>
      </c>
      <c r="G11" s="6"/>
      <c r="H11" s="87"/>
      <c r="I11" s="78"/>
    </row>
    <row r="12" spans="1:9" s="79" customFormat="1" ht="32.25" customHeight="1" x14ac:dyDescent="0.55000000000000004">
      <c r="A12" s="6"/>
      <c r="B12" s="6"/>
      <c r="C12" s="6"/>
      <c r="D12" s="24" t="s">
        <v>699</v>
      </c>
      <c r="E12" s="88">
        <f>SUM(ต.ค!A32+พ.ย!A13+ธ.ค!A22+ม.ค!A24+'ก.พ.'!A24+มี.ค!A34+เม.ย!A19+'พ.ค.'!A20+มิ.ย!A19+ก.ค!A24+ส.ค!A19+'ก.ย '!A37)</f>
        <v>227</v>
      </c>
      <c r="F12" s="86">
        <f>SUM(F7:F11)</f>
        <v>434011</v>
      </c>
      <c r="G12" s="6"/>
      <c r="H12" s="6"/>
      <c r="I12" s="78"/>
    </row>
    <row r="13" spans="1:9" s="79" customFormat="1" ht="32.25" customHeight="1" x14ac:dyDescent="0.35">
      <c r="A13" s="89"/>
      <c r="B13" s="89"/>
      <c r="C13" s="89"/>
      <c r="D13" s="90"/>
      <c r="E13" s="91"/>
      <c r="F13" s="92"/>
      <c r="G13" s="89"/>
      <c r="H13" s="89"/>
      <c r="I13" s="78"/>
    </row>
    <row r="14" spans="1:9" s="79" customFormat="1" ht="32.25" customHeight="1" x14ac:dyDescent="0.55000000000000004">
      <c r="A14" s="93" t="s">
        <v>700</v>
      </c>
      <c r="B14" s="6"/>
      <c r="C14" s="6"/>
      <c r="D14" s="6"/>
      <c r="E14" s="6"/>
      <c r="F14" s="6"/>
      <c r="G14" s="6"/>
      <c r="H14" s="6"/>
      <c r="I14" s="78"/>
    </row>
    <row r="15" spans="1:9" s="79" customFormat="1" ht="32.25" customHeight="1" x14ac:dyDescent="0.55000000000000004">
      <c r="A15" s="6"/>
      <c r="B15" s="6"/>
      <c r="C15" s="6"/>
      <c r="D15" s="6"/>
      <c r="E15" s="6"/>
      <c r="F15" s="6"/>
      <c r="G15" s="6"/>
      <c r="H15" s="6"/>
      <c r="I15" s="78"/>
    </row>
    <row r="16" spans="1:9" s="79" customFormat="1" ht="32.25" customHeight="1" x14ac:dyDescent="0.55000000000000004">
      <c r="A16" s="6"/>
      <c r="B16" s="6"/>
      <c r="C16" s="6"/>
      <c r="D16" s="6"/>
      <c r="E16" s="6"/>
      <c r="F16" s="6"/>
      <c r="G16" s="6"/>
      <c r="H16" s="6"/>
      <c r="I16" s="78"/>
    </row>
    <row r="17" spans="1:9" s="79" customFormat="1" ht="32.25" customHeight="1" x14ac:dyDescent="0.55000000000000004">
      <c r="A17" s="6"/>
      <c r="B17" s="6"/>
      <c r="C17" s="6"/>
      <c r="D17" s="6"/>
      <c r="E17" s="6"/>
      <c r="F17" s="6"/>
      <c r="G17" s="6"/>
      <c r="H17" s="6"/>
      <c r="I17" s="78"/>
    </row>
    <row r="18" spans="1:9" s="79" customFormat="1" ht="32.25" customHeight="1" x14ac:dyDescent="0.55000000000000004">
      <c r="A18" s="6"/>
      <c r="B18" s="6"/>
      <c r="C18" s="6"/>
      <c r="D18" s="6"/>
      <c r="E18" s="6"/>
      <c r="F18" s="6"/>
      <c r="G18" s="6"/>
      <c r="H18" s="6"/>
      <c r="I18" s="78"/>
    </row>
    <row r="19" spans="1:9" s="79" customFormat="1" ht="32.25" customHeight="1" x14ac:dyDescent="0.55000000000000004">
      <c r="A19" s="6"/>
      <c r="B19" s="6"/>
      <c r="C19" s="6"/>
      <c r="D19" s="6"/>
      <c r="E19" s="6"/>
      <c r="F19" s="6"/>
      <c r="G19" s="6"/>
      <c r="H19" s="6"/>
      <c r="I19" s="77"/>
    </row>
    <row r="20" spans="1:9" s="79" customFormat="1" ht="32.25" customHeight="1" x14ac:dyDescent="0.55000000000000004">
      <c r="A20" s="6"/>
      <c r="B20" s="6"/>
      <c r="C20" s="6"/>
      <c r="D20" s="6"/>
      <c r="E20" s="6"/>
      <c r="F20" s="6"/>
      <c r="G20" s="6"/>
      <c r="H20" s="6"/>
      <c r="I20" s="77"/>
    </row>
    <row r="21" spans="1:9" s="79" customFormat="1" ht="32.25" customHeight="1" x14ac:dyDescent="0.55000000000000004">
      <c r="A21" s="6"/>
      <c r="B21" s="6"/>
      <c r="C21" s="6"/>
      <c r="D21" s="6"/>
      <c r="E21" s="6"/>
      <c r="F21" s="6"/>
      <c r="G21" s="6"/>
      <c r="H21" s="6"/>
      <c r="I21" s="77"/>
    </row>
    <row r="22" spans="1:9" s="79" customFormat="1" ht="32.25" customHeight="1" x14ac:dyDescent="0.55000000000000004">
      <c r="A22" s="94" t="s">
        <v>701</v>
      </c>
      <c r="B22" s="6"/>
      <c r="C22" s="6"/>
      <c r="D22" s="6"/>
      <c r="E22" s="6"/>
      <c r="F22" s="6"/>
      <c r="G22" s="6"/>
      <c r="H22" s="6"/>
      <c r="I22" s="77"/>
    </row>
    <row r="23" spans="1:9" s="79" customFormat="1" ht="32.25" customHeight="1" x14ac:dyDescent="0.55000000000000004">
      <c r="A23" s="6"/>
      <c r="B23" s="6"/>
      <c r="C23" s="95" t="s">
        <v>704</v>
      </c>
      <c r="D23" s="6"/>
      <c r="E23" s="6"/>
      <c r="F23" s="6"/>
      <c r="G23" s="6"/>
      <c r="H23" s="6"/>
      <c r="I23" s="77"/>
    </row>
    <row r="24" spans="1:9" s="79" customFormat="1" ht="32.25" customHeight="1" x14ac:dyDescent="0.55000000000000004">
      <c r="A24" s="6"/>
      <c r="B24" s="6"/>
      <c r="C24" s="6"/>
      <c r="D24" s="6"/>
      <c r="E24" s="6"/>
      <c r="F24" s="6"/>
      <c r="G24" s="6"/>
      <c r="H24" s="6"/>
      <c r="I24" s="77"/>
    </row>
    <row r="25" spans="1:9" ht="32.25" customHeight="1" x14ac:dyDescent="0.55000000000000004">
      <c r="I25" s="77"/>
    </row>
    <row r="26" spans="1:9" ht="32.25" customHeight="1" x14ac:dyDescent="0.55000000000000004">
      <c r="I26" s="77"/>
    </row>
    <row r="27" spans="1:9" s="79" customFormat="1" ht="32.25" customHeight="1" x14ac:dyDescent="0.55000000000000004">
      <c r="A27" s="6"/>
      <c r="B27" s="6"/>
      <c r="C27" s="6"/>
      <c r="D27" s="6"/>
      <c r="E27" s="6"/>
      <c r="F27" s="6"/>
      <c r="G27" s="6"/>
      <c r="H27" s="6"/>
      <c r="I27" s="77"/>
    </row>
    <row r="28" spans="1:9" s="79" customFormat="1" ht="32.25" customHeight="1" x14ac:dyDescent="0.55000000000000004">
      <c r="A28" s="6"/>
      <c r="B28" s="6"/>
      <c r="C28" s="6"/>
      <c r="D28" s="6"/>
      <c r="E28" s="6"/>
      <c r="F28" s="6"/>
      <c r="G28" s="6"/>
      <c r="H28" s="6"/>
      <c r="I28" s="77"/>
    </row>
    <row r="29" spans="1:9" s="79" customFormat="1" ht="32.25" customHeight="1" x14ac:dyDescent="0.55000000000000004">
      <c r="A29" s="6"/>
      <c r="B29" s="6"/>
      <c r="C29" s="6"/>
      <c r="D29" s="6"/>
      <c r="E29" s="6"/>
      <c r="F29" s="6"/>
      <c r="G29" s="6"/>
      <c r="H29" s="6"/>
      <c r="I29" s="77"/>
    </row>
    <row r="30" spans="1:9" s="79" customFormat="1" ht="32.25" customHeight="1" x14ac:dyDescent="0.55000000000000004">
      <c r="A30" s="6"/>
      <c r="B30" s="6"/>
      <c r="C30" s="6"/>
      <c r="D30" s="6"/>
      <c r="E30" s="6"/>
      <c r="F30" s="6"/>
      <c r="G30" s="6"/>
      <c r="H30" s="6"/>
      <c r="I30" s="77"/>
    </row>
    <row r="31" spans="1:9" s="79" customFormat="1" ht="32.25" customHeight="1" x14ac:dyDescent="0.55000000000000004">
      <c r="A31" s="6"/>
      <c r="B31" s="6"/>
      <c r="C31" s="6"/>
      <c r="D31" s="6"/>
      <c r="E31" s="6"/>
      <c r="F31" s="6"/>
      <c r="G31" s="6"/>
      <c r="H31" s="6"/>
      <c r="I31" s="77"/>
    </row>
    <row r="32" spans="1:9" ht="32.25" customHeight="1" x14ac:dyDescent="0.55000000000000004">
      <c r="I32" s="77"/>
    </row>
  </sheetData>
  <mergeCells count="4">
    <mergeCell ref="A3:I3"/>
    <mergeCell ref="A4:I4"/>
    <mergeCell ref="A1:H1"/>
    <mergeCell ref="A2:H2"/>
  </mergeCells>
  <printOptions horizontalCentered="1"/>
  <pageMargins left="0" right="0" top="0.35433070866141736" bottom="0.15748031496062992" header="0.31496062992125984" footer="0.31496062992125984"/>
  <pageSetup paperSize="9" scale="61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0"/>
  <sheetViews>
    <sheetView tabSelected="1" topLeftCell="A34" workbookViewId="0">
      <selection activeCell="A22" sqref="A22:C23"/>
    </sheetView>
  </sheetViews>
  <sheetFormatPr defaultColWidth="11.875" defaultRowHeight="24" x14ac:dyDescent="0.55000000000000004"/>
  <cols>
    <col min="1" max="1" width="6" style="1" customWidth="1"/>
    <col min="2" max="2" width="26.125" style="2" customWidth="1"/>
    <col min="3" max="3" width="15.75" style="3" customWidth="1"/>
    <col min="4" max="4" width="15" style="3" customWidth="1"/>
    <col min="5" max="5" width="16.125" style="4" customWidth="1"/>
    <col min="6" max="6" width="23.125" style="4" customWidth="1"/>
    <col min="7" max="7" width="23.875" style="4" customWidth="1"/>
    <col min="8" max="8" width="16" style="4" customWidth="1"/>
    <col min="9" max="9" width="13.625" style="22" customWidth="1"/>
    <col min="10" max="16384" width="11.875" style="6"/>
  </cols>
  <sheetData>
    <row r="1" spans="1:9" x14ac:dyDescent="0.55000000000000004">
      <c r="I1" s="5" t="s">
        <v>0</v>
      </c>
    </row>
    <row r="2" spans="1:9" x14ac:dyDescent="0.55000000000000004">
      <c r="A2" s="114" t="s">
        <v>77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347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348</v>
      </c>
      <c r="B4" s="115"/>
      <c r="C4" s="115"/>
      <c r="D4" s="115"/>
      <c r="E4" s="115"/>
      <c r="F4" s="115"/>
      <c r="G4" s="115"/>
      <c r="H4" s="115"/>
      <c r="I4" s="115"/>
    </row>
    <row r="5" spans="1:9" ht="120" x14ac:dyDescent="0.55000000000000004">
      <c r="A5" s="7" t="s">
        <v>1</v>
      </c>
      <c r="B5" s="7" t="s">
        <v>2</v>
      </c>
      <c r="C5" s="8" t="s">
        <v>10</v>
      </c>
      <c r="D5" s="9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</row>
    <row r="6" spans="1:9" ht="96" x14ac:dyDescent="0.55000000000000004">
      <c r="A6" s="11">
        <v>1</v>
      </c>
      <c r="B6" s="12" t="s">
        <v>47</v>
      </c>
      <c r="C6" s="13">
        <v>422400</v>
      </c>
      <c r="D6" s="13">
        <f t="shared" ref="D6:D11" si="0">C6</f>
        <v>422400</v>
      </c>
      <c r="E6" s="14" t="s">
        <v>9</v>
      </c>
      <c r="F6" s="15" t="s">
        <v>464</v>
      </c>
      <c r="G6" s="15" t="s">
        <v>463</v>
      </c>
      <c r="H6" s="16" t="s">
        <v>11</v>
      </c>
      <c r="I6" s="17" t="s">
        <v>48</v>
      </c>
    </row>
    <row r="7" spans="1:9" s="20" customFormat="1" ht="72" x14ac:dyDescent="0.2">
      <c r="A7" s="18">
        <v>2</v>
      </c>
      <c r="B7" s="12" t="s">
        <v>27</v>
      </c>
      <c r="C7" s="19">
        <v>108000</v>
      </c>
      <c r="D7" s="13">
        <f t="shared" si="0"/>
        <v>108000</v>
      </c>
      <c r="E7" s="14" t="s">
        <v>9</v>
      </c>
      <c r="F7" s="15" t="s">
        <v>419</v>
      </c>
      <c r="G7" s="15" t="s">
        <v>420</v>
      </c>
      <c r="H7" s="16" t="s">
        <v>11</v>
      </c>
      <c r="I7" s="18" t="s">
        <v>48</v>
      </c>
    </row>
    <row r="8" spans="1:9" s="20" customFormat="1" ht="72" x14ac:dyDescent="0.2">
      <c r="A8" s="11">
        <v>3</v>
      </c>
      <c r="B8" s="12" t="s">
        <v>27</v>
      </c>
      <c r="C8" s="19">
        <v>108000</v>
      </c>
      <c r="D8" s="13">
        <f t="shared" si="0"/>
        <v>108000</v>
      </c>
      <c r="E8" s="14" t="s">
        <v>9</v>
      </c>
      <c r="F8" s="61" t="s">
        <v>421</v>
      </c>
      <c r="G8" s="61" t="s">
        <v>422</v>
      </c>
      <c r="H8" s="16" t="s">
        <v>11</v>
      </c>
      <c r="I8" s="18" t="s">
        <v>82</v>
      </c>
    </row>
    <row r="9" spans="1:9" s="20" customFormat="1" ht="72" x14ac:dyDescent="0.2">
      <c r="A9" s="11">
        <v>4</v>
      </c>
      <c r="B9" s="12" t="s">
        <v>27</v>
      </c>
      <c r="C9" s="19">
        <v>108000</v>
      </c>
      <c r="D9" s="13">
        <f t="shared" si="0"/>
        <v>108000</v>
      </c>
      <c r="E9" s="14" t="s">
        <v>9</v>
      </c>
      <c r="F9" s="15" t="s">
        <v>423</v>
      </c>
      <c r="G9" s="15" t="s">
        <v>424</v>
      </c>
      <c r="H9" s="16" t="s">
        <v>11</v>
      </c>
      <c r="I9" s="18" t="s">
        <v>81</v>
      </c>
    </row>
    <row r="10" spans="1:9" s="20" customFormat="1" ht="72" x14ac:dyDescent="0.2">
      <c r="A10" s="18">
        <v>5</v>
      </c>
      <c r="B10" s="12" t="s">
        <v>27</v>
      </c>
      <c r="C10" s="19">
        <v>103200</v>
      </c>
      <c r="D10" s="13">
        <f t="shared" si="0"/>
        <v>103200</v>
      </c>
      <c r="E10" s="14" t="s">
        <v>9</v>
      </c>
      <c r="F10" s="15" t="s">
        <v>425</v>
      </c>
      <c r="G10" s="15" t="s">
        <v>426</v>
      </c>
      <c r="H10" s="16" t="s">
        <v>11</v>
      </c>
      <c r="I10" s="18" t="s">
        <v>84</v>
      </c>
    </row>
    <row r="11" spans="1:9" s="20" customFormat="1" ht="72" x14ac:dyDescent="0.2">
      <c r="A11" s="11">
        <v>6</v>
      </c>
      <c r="B11" s="12" t="s">
        <v>27</v>
      </c>
      <c r="C11" s="19">
        <v>103200</v>
      </c>
      <c r="D11" s="13">
        <f t="shared" si="0"/>
        <v>103200</v>
      </c>
      <c r="E11" s="14" t="s">
        <v>9</v>
      </c>
      <c r="F11" s="15" t="s">
        <v>427</v>
      </c>
      <c r="G11" s="15" t="s">
        <v>428</v>
      </c>
      <c r="H11" s="16" t="s">
        <v>11</v>
      </c>
      <c r="I11" s="18" t="s">
        <v>85</v>
      </c>
    </row>
    <row r="12" spans="1:9" s="20" customFormat="1" ht="72" x14ac:dyDescent="0.2">
      <c r="A12" s="11">
        <v>7</v>
      </c>
      <c r="B12" s="12" t="s">
        <v>27</v>
      </c>
      <c r="C12" s="19">
        <v>98400</v>
      </c>
      <c r="D12" s="13">
        <v>98400</v>
      </c>
      <c r="E12" s="14" t="s">
        <v>9</v>
      </c>
      <c r="F12" s="15" t="s">
        <v>431</v>
      </c>
      <c r="G12" s="15" t="s">
        <v>432</v>
      </c>
      <c r="H12" s="16" t="s">
        <v>11</v>
      </c>
      <c r="I12" s="18" t="s">
        <v>83</v>
      </c>
    </row>
    <row r="13" spans="1:9" s="20" customFormat="1" ht="72" x14ac:dyDescent="0.2">
      <c r="A13" s="18">
        <v>8</v>
      </c>
      <c r="B13" s="12" t="s">
        <v>25</v>
      </c>
      <c r="C13" s="19">
        <v>103200</v>
      </c>
      <c r="D13" s="13">
        <f t="shared" ref="D13:D32" si="1">C13</f>
        <v>103200</v>
      </c>
      <c r="E13" s="14" t="s">
        <v>9</v>
      </c>
      <c r="F13" s="15" t="s">
        <v>429</v>
      </c>
      <c r="G13" s="15" t="s">
        <v>430</v>
      </c>
      <c r="H13" s="16" t="s">
        <v>11</v>
      </c>
      <c r="I13" s="18" t="s">
        <v>80</v>
      </c>
    </row>
    <row r="14" spans="1:9" s="20" customFormat="1" ht="72" x14ac:dyDescent="0.2">
      <c r="A14" s="11">
        <v>9</v>
      </c>
      <c r="B14" s="12" t="s">
        <v>25</v>
      </c>
      <c r="C14" s="19">
        <v>98400</v>
      </c>
      <c r="D14" s="13">
        <f t="shared" si="1"/>
        <v>98400</v>
      </c>
      <c r="E14" s="14" t="s">
        <v>9</v>
      </c>
      <c r="F14" s="15" t="s">
        <v>433</v>
      </c>
      <c r="G14" s="15" t="s">
        <v>434</v>
      </c>
      <c r="H14" s="16" t="s">
        <v>11</v>
      </c>
      <c r="I14" s="18" t="s">
        <v>88</v>
      </c>
    </row>
    <row r="15" spans="1:9" s="20" customFormat="1" ht="72" x14ac:dyDescent="0.2">
      <c r="A15" s="11">
        <v>10</v>
      </c>
      <c r="B15" s="12" t="s">
        <v>26</v>
      </c>
      <c r="C15" s="19">
        <v>98400</v>
      </c>
      <c r="D15" s="13">
        <f t="shared" si="1"/>
        <v>98400</v>
      </c>
      <c r="E15" s="14" t="s">
        <v>9</v>
      </c>
      <c r="F15" s="15" t="s">
        <v>435</v>
      </c>
      <c r="G15" s="15" t="s">
        <v>436</v>
      </c>
      <c r="H15" s="16" t="s">
        <v>11</v>
      </c>
      <c r="I15" s="18" t="s">
        <v>87</v>
      </c>
    </row>
    <row r="16" spans="1:9" s="20" customFormat="1" ht="72" x14ac:dyDescent="0.2">
      <c r="A16" s="18">
        <v>11</v>
      </c>
      <c r="B16" s="21" t="s">
        <v>23</v>
      </c>
      <c r="C16" s="19">
        <v>32000</v>
      </c>
      <c r="D16" s="13">
        <f t="shared" si="1"/>
        <v>32000</v>
      </c>
      <c r="E16" s="14" t="s">
        <v>9</v>
      </c>
      <c r="F16" s="15" t="s">
        <v>437</v>
      </c>
      <c r="G16" s="15" t="s">
        <v>438</v>
      </c>
      <c r="H16" s="16" t="s">
        <v>11</v>
      </c>
      <c r="I16" s="18" t="s">
        <v>78</v>
      </c>
    </row>
    <row r="17" spans="1:9" s="20" customFormat="1" ht="72" x14ac:dyDescent="0.2">
      <c r="A17" s="11">
        <v>12</v>
      </c>
      <c r="B17" s="12" t="s">
        <v>24</v>
      </c>
      <c r="C17" s="19">
        <v>103200</v>
      </c>
      <c r="D17" s="13">
        <f t="shared" si="1"/>
        <v>103200</v>
      </c>
      <c r="E17" s="14" t="s">
        <v>9</v>
      </c>
      <c r="F17" s="15" t="s">
        <v>439</v>
      </c>
      <c r="G17" s="15" t="s">
        <v>440</v>
      </c>
      <c r="H17" s="16" t="s">
        <v>11</v>
      </c>
      <c r="I17" s="18" t="s">
        <v>79</v>
      </c>
    </row>
    <row r="18" spans="1:9" s="20" customFormat="1" ht="72" x14ac:dyDescent="0.2">
      <c r="A18" s="11">
        <v>13</v>
      </c>
      <c r="B18" s="12" t="s">
        <v>13</v>
      </c>
      <c r="C18" s="19">
        <v>109200</v>
      </c>
      <c r="D18" s="13">
        <f t="shared" si="1"/>
        <v>109200</v>
      </c>
      <c r="E18" s="14" t="s">
        <v>9</v>
      </c>
      <c r="F18" s="15" t="s">
        <v>441</v>
      </c>
      <c r="G18" s="15" t="s">
        <v>442</v>
      </c>
      <c r="H18" s="16" t="s">
        <v>11</v>
      </c>
      <c r="I18" s="18" t="s">
        <v>86</v>
      </c>
    </row>
    <row r="19" spans="1:9" s="20" customFormat="1" ht="72" x14ac:dyDescent="0.2">
      <c r="A19" s="18">
        <v>14</v>
      </c>
      <c r="B19" s="15" t="s">
        <v>38</v>
      </c>
      <c r="C19" s="13">
        <v>5270</v>
      </c>
      <c r="D19" s="13">
        <f t="shared" si="1"/>
        <v>5270</v>
      </c>
      <c r="E19" s="14" t="s">
        <v>9</v>
      </c>
      <c r="F19" s="15" t="s">
        <v>445</v>
      </c>
      <c r="G19" s="15" t="s">
        <v>446</v>
      </c>
      <c r="H19" s="16" t="s">
        <v>11</v>
      </c>
      <c r="I19" s="17" t="s">
        <v>41</v>
      </c>
    </row>
    <row r="20" spans="1:9" s="20" customFormat="1" ht="72" x14ac:dyDescent="0.2">
      <c r="A20" s="11">
        <v>15</v>
      </c>
      <c r="B20" s="15" t="s">
        <v>43</v>
      </c>
      <c r="C20" s="13">
        <v>79200</v>
      </c>
      <c r="D20" s="13">
        <f t="shared" si="1"/>
        <v>79200</v>
      </c>
      <c r="E20" s="14" t="s">
        <v>9</v>
      </c>
      <c r="F20" s="15" t="s">
        <v>447</v>
      </c>
      <c r="G20" s="15" t="s">
        <v>448</v>
      </c>
      <c r="H20" s="16" t="s">
        <v>11</v>
      </c>
      <c r="I20" s="17" t="s">
        <v>44</v>
      </c>
    </row>
    <row r="21" spans="1:9" s="20" customFormat="1" ht="72" x14ac:dyDescent="0.2">
      <c r="A21" s="11">
        <v>16</v>
      </c>
      <c r="B21" s="15" t="s">
        <v>39</v>
      </c>
      <c r="C21" s="13">
        <v>12050</v>
      </c>
      <c r="D21" s="13">
        <f t="shared" si="1"/>
        <v>12050</v>
      </c>
      <c r="E21" s="14" t="s">
        <v>9</v>
      </c>
      <c r="F21" s="15" t="s">
        <v>443</v>
      </c>
      <c r="G21" s="15" t="s">
        <v>444</v>
      </c>
      <c r="H21" s="16" t="s">
        <v>11</v>
      </c>
      <c r="I21" s="17" t="s">
        <v>42</v>
      </c>
    </row>
    <row r="22" spans="1:9" s="20" customFormat="1" ht="72" x14ac:dyDescent="0.2">
      <c r="A22" s="18">
        <v>17</v>
      </c>
      <c r="B22" s="15" t="s">
        <v>45</v>
      </c>
      <c r="C22" s="19">
        <v>200000</v>
      </c>
      <c r="D22" s="13">
        <f t="shared" si="1"/>
        <v>200000</v>
      </c>
      <c r="E22" s="14" t="s">
        <v>9</v>
      </c>
      <c r="F22" s="15" t="s">
        <v>465</v>
      </c>
      <c r="G22" s="15" t="s">
        <v>449</v>
      </c>
      <c r="H22" s="16" t="s">
        <v>11</v>
      </c>
      <c r="I22" s="17">
        <v>243901</v>
      </c>
    </row>
    <row r="23" spans="1:9" s="20" customFormat="1" ht="72" x14ac:dyDescent="0.2">
      <c r="A23" s="11">
        <v>18</v>
      </c>
      <c r="B23" s="12" t="s">
        <v>29</v>
      </c>
      <c r="C23" s="19">
        <v>455</v>
      </c>
      <c r="D23" s="13">
        <f t="shared" si="1"/>
        <v>455</v>
      </c>
      <c r="E23" s="14" t="s">
        <v>9</v>
      </c>
      <c r="F23" s="15" t="s">
        <v>450</v>
      </c>
      <c r="G23" s="15" t="s">
        <v>451</v>
      </c>
      <c r="H23" s="16" t="s">
        <v>11</v>
      </c>
      <c r="I23" s="17">
        <v>243901</v>
      </c>
    </row>
    <row r="24" spans="1:9" s="20" customFormat="1" ht="72" x14ac:dyDescent="0.2">
      <c r="A24" s="11">
        <v>19</v>
      </c>
      <c r="B24" s="15" t="s">
        <v>34</v>
      </c>
      <c r="C24" s="13">
        <v>19500</v>
      </c>
      <c r="D24" s="13">
        <f t="shared" si="1"/>
        <v>19500</v>
      </c>
      <c r="E24" s="14" t="s">
        <v>9</v>
      </c>
      <c r="F24" s="67" t="s">
        <v>466</v>
      </c>
      <c r="G24" s="67" t="s">
        <v>467</v>
      </c>
      <c r="H24" s="16" t="s">
        <v>11</v>
      </c>
      <c r="I24" s="17" t="s">
        <v>35</v>
      </c>
    </row>
    <row r="25" spans="1:9" ht="72" x14ac:dyDescent="0.55000000000000004">
      <c r="A25" s="18">
        <v>20</v>
      </c>
      <c r="B25" s="15" t="s">
        <v>46</v>
      </c>
      <c r="C25" s="13">
        <v>15400</v>
      </c>
      <c r="D25" s="13">
        <f t="shared" si="1"/>
        <v>15400</v>
      </c>
      <c r="E25" s="14" t="s">
        <v>9</v>
      </c>
      <c r="F25" s="15" t="s">
        <v>452</v>
      </c>
      <c r="G25" s="15" t="s">
        <v>514</v>
      </c>
      <c r="H25" s="16" t="s">
        <v>11</v>
      </c>
      <c r="I25" s="17">
        <v>243901</v>
      </c>
    </row>
    <row r="26" spans="1:9" ht="72" x14ac:dyDescent="0.55000000000000004">
      <c r="A26" s="11">
        <v>21</v>
      </c>
      <c r="B26" s="15" t="s">
        <v>36</v>
      </c>
      <c r="C26" s="13">
        <v>50000</v>
      </c>
      <c r="D26" s="13">
        <f t="shared" si="1"/>
        <v>50000</v>
      </c>
      <c r="E26" s="14" t="s">
        <v>9</v>
      </c>
      <c r="F26" s="38" t="s">
        <v>453</v>
      </c>
      <c r="G26" s="38" t="s">
        <v>454</v>
      </c>
      <c r="H26" s="15" t="s">
        <v>11</v>
      </c>
      <c r="I26" s="17" t="s">
        <v>37</v>
      </c>
    </row>
    <row r="27" spans="1:9" s="20" customFormat="1" ht="72" x14ac:dyDescent="0.2">
      <c r="A27" s="11">
        <v>22</v>
      </c>
      <c r="B27" s="15" t="s">
        <v>28</v>
      </c>
      <c r="C27" s="13">
        <v>1500</v>
      </c>
      <c r="D27" s="13">
        <f t="shared" si="1"/>
        <v>1500</v>
      </c>
      <c r="E27" s="14" t="s">
        <v>9</v>
      </c>
      <c r="F27" s="15" t="s">
        <v>455</v>
      </c>
      <c r="G27" s="15" t="s">
        <v>468</v>
      </c>
      <c r="H27" s="16" t="s">
        <v>11</v>
      </c>
      <c r="I27" s="17" t="s">
        <v>370</v>
      </c>
    </row>
    <row r="28" spans="1:9" s="20" customFormat="1" ht="72" x14ac:dyDescent="0.2">
      <c r="A28" s="18">
        <v>23</v>
      </c>
      <c r="B28" s="2" t="s">
        <v>32</v>
      </c>
      <c r="C28" s="19">
        <v>1058</v>
      </c>
      <c r="D28" s="13">
        <f t="shared" si="1"/>
        <v>1058</v>
      </c>
      <c r="E28" s="14" t="s">
        <v>9</v>
      </c>
      <c r="F28" s="15" t="s">
        <v>457</v>
      </c>
      <c r="G28" s="15" t="s">
        <v>458</v>
      </c>
      <c r="H28" s="16" t="s">
        <v>11</v>
      </c>
      <c r="I28" s="17" t="s">
        <v>370</v>
      </c>
    </row>
    <row r="29" spans="1:9" s="20" customFormat="1" ht="72" x14ac:dyDescent="0.2">
      <c r="A29" s="11">
        <v>24</v>
      </c>
      <c r="B29" s="12" t="s">
        <v>33</v>
      </c>
      <c r="C29" s="19">
        <v>1920</v>
      </c>
      <c r="D29" s="13">
        <f t="shared" si="1"/>
        <v>1920</v>
      </c>
      <c r="E29" s="14" t="s">
        <v>9</v>
      </c>
      <c r="F29" s="15" t="s">
        <v>459</v>
      </c>
      <c r="G29" s="15" t="s">
        <v>460</v>
      </c>
      <c r="H29" s="16" t="s">
        <v>11</v>
      </c>
      <c r="I29" s="17" t="s">
        <v>370</v>
      </c>
    </row>
    <row r="30" spans="1:9" s="20" customFormat="1" ht="71.25" customHeight="1" x14ac:dyDescent="0.2">
      <c r="A30" s="11">
        <v>25</v>
      </c>
      <c r="B30" s="15" t="s">
        <v>30</v>
      </c>
      <c r="C30" s="13">
        <v>1500</v>
      </c>
      <c r="D30" s="13">
        <f t="shared" si="1"/>
        <v>1500</v>
      </c>
      <c r="E30" s="14" t="s">
        <v>9</v>
      </c>
      <c r="F30" s="15" t="s">
        <v>455</v>
      </c>
      <c r="G30" s="15" t="s">
        <v>456</v>
      </c>
      <c r="H30" s="16" t="s">
        <v>11</v>
      </c>
      <c r="I30" s="17" t="s">
        <v>371</v>
      </c>
    </row>
    <row r="31" spans="1:9" s="20" customFormat="1" ht="72" x14ac:dyDescent="0.2">
      <c r="A31" s="18">
        <v>26</v>
      </c>
      <c r="B31" s="12" t="s">
        <v>31</v>
      </c>
      <c r="C31" s="19">
        <v>840</v>
      </c>
      <c r="D31" s="13">
        <f t="shared" si="1"/>
        <v>840</v>
      </c>
      <c r="E31" s="14" t="s">
        <v>9</v>
      </c>
      <c r="F31" s="15" t="s">
        <v>461</v>
      </c>
      <c r="G31" s="15" t="s">
        <v>462</v>
      </c>
      <c r="H31" s="16" t="s">
        <v>11</v>
      </c>
      <c r="I31" s="17" t="s">
        <v>371</v>
      </c>
    </row>
    <row r="32" spans="1:9" ht="72" x14ac:dyDescent="0.55000000000000004">
      <c r="A32" s="11">
        <v>27</v>
      </c>
      <c r="B32" s="15" t="s">
        <v>55</v>
      </c>
      <c r="C32" s="13">
        <v>26044.2</v>
      </c>
      <c r="D32" s="13">
        <f t="shared" si="1"/>
        <v>26044.2</v>
      </c>
      <c r="E32" s="14" t="s">
        <v>9</v>
      </c>
      <c r="F32" s="15" t="s">
        <v>667</v>
      </c>
      <c r="G32" s="15" t="s">
        <v>666</v>
      </c>
      <c r="H32" s="16" t="s">
        <v>11</v>
      </c>
      <c r="I32" s="17" t="s">
        <v>56</v>
      </c>
    </row>
    <row r="35" spans="1:9" x14ac:dyDescent="0.55000000000000004">
      <c r="A35" s="116" t="s">
        <v>703</v>
      </c>
      <c r="B35" s="116"/>
      <c r="C35" s="116"/>
      <c r="D35" s="116"/>
      <c r="E35" s="116"/>
      <c r="F35" s="116"/>
      <c r="G35" s="116"/>
      <c r="H35" s="116"/>
      <c r="I35" s="116"/>
    </row>
    <row r="36" spans="1:9" x14ac:dyDescent="0.55000000000000004">
      <c r="A36" s="116" t="s">
        <v>705</v>
      </c>
      <c r="B36" s="116"/>
      <c r="C36" s="116"/>
      <c r="D36" s="116"/>
      <c r="E36" s="116"/>
      <c r="F36" s="116"/>
      <c r="G36" s="116"/>
      <c r="H36" s="116"/>
      <c r="I36" s="116"/>
    </row>
    <row r="37" spans="1:9" x14ac:dyDescent="0.55000000000000004">
      <c r="A37" s="110" t="s">
        <v>706</v>
      </c>
      <c r="B37" s="110"/>
      <c r="C37" s="110"/>
      <c r="D37" s="110"/>
      <c r="E37" s="110"/>
      <c r="F37" s="97"/>
      <c r="G37" s="97"/>
      <c r="H37" s="98"/>
      <c r="I37" s="98"/>
    </row>
    <row r="38" spans="1:9" x14ac:dyDescent="0.55000000000000004">
      <c r="A38" s="99"/>
      <c r="B38" s="24" t="s">
        <v>691</v>
      </c>
      <c r="C38" s="100" t="s">
        <v>707</v>
      </c>
      <c r="D38" s="111" t="s">
        <v>693</v>
      </c>
      <c r="E38" s="111"/>
      <c r="F38" s="97"/>
      <c r="G38" s="97"/>
      <c r="H38" s="98"/>
      <c r="I38" s="98"/>
    </row>
    <row r="39" spans="1:9" x14ac:dyDescent="0.55000000000000004">
      <c r="A39" s="99"/>
      <c r="B39" s="83" t="s">
        <v>694</v>
      </c>
      <c r="C39" s="101" t="s">
        <v>708</v>
      </c>
      <c r="D39" s="112">
        <v>0</v>
      </c>
      <c r="E39" s="113"/>
      <c r="F39" s="97"/>
      <c r="G39" s="97"/>
      <c r="H39" s="98"/>
      <c r="I39" s="98"/>
    </row>
    <row r="40" spans="1:9" x14ac:dyDescent="0.55000000000000004">
      <c r="A40" s="99"/>
      <c r="B40" s="83" t="s">
        <v>695</v>
      </c>
      <c r="C40" s="101" t="s">
        <v>708</v>
      </c>
      <c r="D40" s="106">
        <v>0</v>
      </c>
      <c r="E40" s="107"/>
      <c r="F40" s="97"/>
      <c r="G40" s="97"/>
      <c r="H40" s="98"/>
      <c r="I40" s="98"/>
    </row>
    <row r="41" spans="1:9" x14ac:dyDescent="0.55000000000000004">
      <c r="A41" s="99"/>
      <c r="B41" s="83" t="s">
        <v>696</v>
      </c>
      <c r="C41" s="101">
        <v>27</v>
      </c>
      <c r="D41" s="106">
        <f>SUM(C6:C32)</f>
        <v>2010337.2</v>
      </c>
      <c r="E41" s="107"/>
      <c r="F41" s="97"/>
      <c r="G41" s="97"/>
      <c r="H41" s="98"/>
      <c r="I41" s="98"/>
    </row>
    <row r="42" spans="1:9" x14ac:dyDescent="0.55000000000000004">
      <c r="A42" s="99"/>
      <c r="B42" s="83" t="s">
        <v>697</v>
      </c>
      <c r="C42" s="101" t="s">
        <v>708</v>
      </c>
      <c r="D42" s="106">
        <v>0</v>
      </c>
      <c r="E42" s="107"/>
      <c r="F42" s="97"/>
      <c r="G42" s="97"/>
      <c r="H42" s="98"/>
      <c r="I42" s="98"/>
    </row>
    <row r="43" spans="1:9" x14ac:dyDescent="0.55000000000000004">
      <c r="A43" s="99"/>
      <c r="B43" s="83" t="s">
        <v>709</v>
      </c>
      <c r="C43" s="101" t="s">
        <v>708</v>
      </c>
      <c r="D43" s="106">
        <v>0</v>
      </c>
      <c r="E43" s="107"/>
      <c r="F43" s="97"/>
      <c r="G43" s="97"/>
      <c r="H43" s="98"/>
      <c r="I43" s="98"/>
    </row>
    <row r="44" spans="1:9" x14ac:dyDescent="0.55000000000000004">
      <c r="A44" s="99"/>
      <c r="B44" s="24" t="s">
        <v>699</v>
      </c>
      <c r="C44" s="102">
        <v>27</v>
      </c>
      <c r="D44" s="108">
        <f>SUM(D39:E43)</f>
        <v>2010337.2</v>
      </c>
      <c r="E44" s="108"/>
      <c r="F44" s="97"/>
      <c r="G44" s="97"/>
      <c r="H44" s="98"/>
      <c r="I44" s="98"/>
    </row>
    <row r="45" spans="1:9" x14ac:dyDescent="0.55000000000000004">
      <c r="A45" s="99"/>
      <c r="B45" s="96"/>
      <c r="C45" s="96"/>
      <c r="D45" s="97"/>
      <c r="E45" s="98"/>
      <c r="F45" s="97"/>
      <c r="G45" s="97"/>
      <c r="H45" s="98"/>
      <c r="I45" s="98"/>
    </row>
    <row r="46" spans="1:9" x14ac:dyDescent="0.55000000000000004">
      <c r="A46" s="93" t="s">
        <v>700</v>
      </c>
      <c r="B46" s="72"/>
      <c r="C46" s="96"/>
      <c r="D46" s="97"/>
      <c r="E46" s="98"/>
      <c r="F46" s="97"/>
      <c r="G46" s="97"/>
      <c r="H46" s="98"/>
      <c r="I46" s="98"/>
    </row>
    <row r="47" spans="1:9" x14ac:dyDescent="0.55000000000000004">
      <c r="A47" s="6"/>
      <c r="B47" s="30" t="s">
        <v>710</v>
      </c>
      <c r="C47" s="96"/>
      <c r="D47" s="97"/>
      <c r="E47" s="98"/>
      <c r="F47" s="97"/>
      <c r="G47" s="97"/>
      <c r="H47" s="98"/>
      <c r="I47" s="98"/>
    </row>
    <row r="48" spans="1:9" x14ac:dyDescent="0.55000000000000004">
      <c r="A48" s="6"/>
      <c r="B48" s="30"/>
      <c r="C48" s="96"/>
      <c r="D48" s="97"/>
      <c r="E48" s="98"/>
      <c r="F48" s="97"/>
      <c r="G48" s="97"/>
      <c r="H48" s="98"/>
      <c r="I48" s="98"/>
    </row>
    <row r="49" spans="1:9" x14ac:dyDescent="0.55000000000000004">
      <c r="A49" s="109" t="s">
        <v>701</v>
      </c>
      <c r="B49" s="109"/>
      <c r="C49" s="96"/>
      <c r="D49" s="97"/>
      <c r="E49" s="98"/>
      <c r="F49" s="97"/>
      <c r="G49" s="97"/>
      <c r="H49" s="98"/>
      <c r="I49" s="98"/>
    </row>
    <row r="50" spans="1:9" x14ac:dyDescent="0.55000000000000004">
      <c r="A50" s="6"/>
      <c r="B50" s="30" t="s">
        <v>710</v>
      </c>
      <c r="C50" s="96"/>
      <c r="D50" s="97"/>
      <c r="E50" s="98"/>
      <c r="F50" s="97"/>
      <c r="G50" s="97"/>
      <c r="H50" s="98"/>
      <c r="I50" s="98"/>
    </row>
  </sheetData>
  <mergeCells count="14">
    <mergeCell ref="A2:I2"/>
    <mergeCell ref="A4:I4"/>
    <mergeCell ref="A3:I3"/>
    <mergeCell ref="A35:I35"/>
    <mergeCell ref="A36:I36"/>
    <mergeCell ref="D42:E42"/>
    <mergeCell ref="D43:E43"/>
    <mergeCell ref="D44:E44"/>
    <mergeCell ref="A49:B49"/>
    <mergeCell ref="A37:E37"/>
    <mergeCell ref="D38:E38"/>
    <mergeCell ref="D39:E39"/>
    <mergeCell ref="D40:E40"/>
    <mergeCell ref="D41:E41"/>
  </mergeCells>
  <printOptions horizontalCentered="1"/>
  <pageMargins left="0" right="0" top="0.35433070866141736" bottom="0.15748031496062992" header="0.31496062992125984" footer="0.31496062992125984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1"/>
  <sheetViews>
    <sheetView tabSelected="1" topLeftCell="A18" workbookViewId="0">
      <selection activeCell="A22" sqref="A22:C23"/>
    </sheetView>
  </sheetViews>
  <sheetFormatPr defaultColWidth="9" defaultRowHeight="24" x14ac:dyDescent="0.55000000000000004"/>
  <cols>
    <col min="1" max="1" width="6.25" style="22" customWidth="1"/>
    <col min="2" max="2" width="27.625" style="20" customWidth="1"/>
    <col min="3" max="3" width="15.25" style="23" customWidth="1"/>
    <col min="4" max="4" width="12.375" style="23" customWidth="1"/>
    <col min="5" max="5" width="12.5" style="6" customWidth="1"/>
    <col min="6" max="6" width="27.125" style="6" customWidth="1"/>
    <col min="7" max="7" width="26.875" style="6" customWidth="1"/>
    <col min="8" max="8" width="17.5" style="6" customWidth="1"/>
    <col min="9" max="9" width="12.375" style="6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89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349</v>
      </c>
      <c r="B4" s="115"/>
      <c r="C4" s="115"/>
      <c r="D4" s="115"/>
      <c r="E4" s="115"/>
      <c r="F4" s="115"/>
      <c r="G4" s="115"/>
      <c r="H4" s="115"/>
      <c r="I4" s="115"/>
    </row>
    <row r="5" spans="1:9" ht="144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s="20" customFormat="1" ht="48" x14ac:dyDescent="0.2">
      <c r="A6" s="18">
        <v>1</v>
      </c>
      <c r="B6" s="15" t="s">
        <v>40</v>
      </c>
      <c r="C6" s="19">
        <v>363</v>
      </c>
      <c r="D6" s="13">
        <f>C6</f>
        <v>363</v>
      </c>
      <c r="E6" s="14" t="s">
        <v>9</v>
      </c>
      <c r="F6" s="15" t="s">
        <v>501</v>
      </c>
      <c r="G6" s="15" t="s">
        <v>515</v>
      </c>
      <c r="H6" s="16" t="s">
        <v>11</v>
      </c>
      <c r="I6" s="17" t="s">
        <v>51</v>
      </c>
    </row>
    <row r="7" spans="1:9" s="20" customFormat="1" ht="48" x14ac:dyDescent="0.2">
      <c r="A7" s="11">
        <v>2</v>
      </c>
      <c r="B7" s="15" t="s">
        <v>49</v>
      </c>
      <c r="C7" s="13">
        <v>1760</v>
      </c>
      <c r="D7" s="28">
        <v>1760</v>
      </c>
      <c r="E7" s="14" t="s">
        <v>9</v>
      </c>
      <c r="F7" s="15" t="s">
        <v>502</v>
      </c>
      <c r="G7" s="15" t="s">
        <v>503</v>
      </c>
      <c r="H7" s="15" t="s">
        <v>11</v>
      </c>
      <c r="I7" s="17" t="s">
        <v>50</v>
      </c>
    </row>
    <row r="8" spans="1:9" ht="48" x14ac:dyDescent="0.55000000000000004">
      <c r="A8" s="18">
        <v>3</v>
      </c>
      <c r="B8" s="12" t="s">
        <v>14</v>
      </c>
      <c r="C8" s="28">
        <v>3310</v>
      </c>
      <c r="D8" s="28">
        <v>3310</v>
      </c>
      <c r="E8" s="14" t="s">
        <v>9</v>
      </c>
      <c r="F8" s="15" t="s">
        <v>504</v>
      </c>
      <c r="G8" s="15" t="s">
        <v>505</v>
      </c>
      <c r="H8" s="15" t="s">
        <v>11</v>
      </c>
      <c r="I8" s="17" t="s">
        <v>52</v>
      </c>
    </row>
    <row r="9" spans="1:9" ht="48" x14ac:dyDescent="0.55000000000000004">
      <c r="A9" s="18">
        <v>4</v>
      </c>
      <c r="B9" s="12" t="s">
        <v>61</v>
      </c>
      <c r="C9" s="13">
        <v>200000</v>
      </c>
      <c r="D9" s="28">
        <f t="shared" ref="D9" si="0">C9</f>
        <v>200000</v>
      </c>
      <c r="E9" s="14" t="s">
        <v>9</v>
      </c>
      <c r="F9" s="15" t="s">
        <v>506</v>
      </c>
      <c r="G9" s="15" t="s">
        <v>507</v>
      </c>
      <c r="H9" s="16" t="s">
        <v>11</v>
      </c>
      <c r="I9" s="29" t="s">
        <v>60</v>
      </c>
    </row>
    <row r="10" spans="1:9" ht="48" x14ac:dyDescent="0.55000000000000004">
      <c r="A10" s="11">
        <v>5</v>
      </c>
      <c r="B10" s="12" t="s">
        <v>67</v>
      </c>
      <c r="C10" s="13">
        <v>120000</v>
      </c>
      <c r="D10" s="28">
        <f t="shared" ref="D10" si="1">C10</f>
        <v>120000</v>
      </c>
      <c r="E10" s="14" t="s">
        <v>9</v>
      </c>
      <c r="F10" s="15" t="s">
        <v>508</v>
      </c>
      <c r="G10" s="15" t="s">
        <v>509</v>
      </c>
      <c r="H10" s="16" t="s">
        <v>11</v>
      </c>
      <c r="I10" s="29" t="s">
        <v>66</v>
      </c>
    </row>
    <row r="11" spans="1:9" s="20" customFormat="1" ht="72" x14ac:dyDescent="0.2">
      <c r="A11" s="18">
        <v>6</v>
      </c>
      <c r="B11" s="12" t="s">
        <v>53</v>
      </c>
      <c r="C11" s="19">
        <v>420</v>
      </c>
      <c r="D11" s="13">
        <f>C11</f>
        <v>420</v>
      </c>
      <c r="E11" s="14" t="s">
        <v>9</v>
      </c>
      <c r="F11" s="15" t="s">
        <v>510</v>
      </c>
      <c r="G11" s="15" t="s">
        <v>511</v>
      </c>
      <c r="H11" s="16" t="s">
        <v>11</v>
      </c>
      <c r="I11" s="17">
        <v>243949</v>
      </c>
    </row>
    <row r="12" spans="1:9" s="20" customFormat="1" ht="48" x14ac:dyDescent="0.2">
      <c r="A12" s="18">
        <v>7</v>
      </c>
      <c r="B12" s="15" t="s">
        <v>17</v>
      </c>
      <c r="C12" s="13">
        <v>33750</v>
      </c>
      <c r="D12" s="19">
        <f>C12</f>
        <v>33750</v>
      </c>
      <c r="E12" s="14" t="s">
        <v>9</v>
      </c>
      <c r="F12" s="15" t="s">
        <v>512</v>
      </c>
      <c r="G12" s="15" t="s">
        <v>513</v>
      </c>
      <c r="H12" s="15" t="s">
        <v>11</v>
      </c>
      <c r="I12" s="17" t="s">
        <v>62</v>
      </c>
    </row>
    <row r="13" spans="1:9" ht="48" x14ac:dyDescent="0.55000000000000004">
      <c r="A13" s="11">
        <v>8</v>
      </c>
      <c r="B13" s="15" t="s">
        <v>91</v>
      </c>
      <c r="C13" s="13">
        <v>152226</v>
      </c>
      <c r="D13" s="13">
        <f>C13</f>
        <v>152226</v>
      </c>
      <c r="E13" s="14" t="s">
        <v>9</v>
      </c>
      <c r="F13" s="15" t="s">
        <v>469</v>
      </c>
      <c r="G13" s="15" t="s">
        <v>469</v>
      </c>
      <c r="H13" s="15" t="s">
        <v>11</v>
      </c>
      <c r="I13" s="17" t="s">
        <v>92</v>
      </c>
    </row>
    <row r="16" spans="1:9" x14ac:dyDescent="0.55000000000000004">
      <c r="A16" s="116" t="s">
        <v>703</v>
      </c>
      <c r="B16" s="116"/>
      <c r="C16" s="116"/>
      <c r="D16" s="116"/>
      <c r="E16" s="116"/>
      <c r="F16" s="116"/>
      <c r="G16" s="116"/>
      <c r="H16" s="116"/>
      <c r="I16" s="116"/>
    </row>
    <row r="17" spans="1:9" x14ac:dyDescent="0.55000000000000004">
      <c r="A17" s="116" t="s">
        <v>711</v>
      </c>
      <c r="B17" s="116"/>
      <c r="C17" s="116"/>
      <c r="D17" s="116"/>
      <c r="E17" s="116"/>
      <c r="F17" s="116"/>
      <c r="G17" s="116"/>
      <c r="H17" s="116"/>
      <c r="I17" s="116"/>
    </row>
    <row r="18" spans="1:9" x14ac:dyDescent="0.55000000000000004">
      <c r="A18" s="110" t="s">
        <v>706</v>
      </c>
      <c r="B18" s="110"/>
      <c r="C18" s="110"/>
      <c r="D18" s="110"/>
      <c r="E18" s="110"/>
      <c r="F18" s="97"/>
      <c r="G18" s="97"/>
      <c r="H18" s="98"/>
      <c r="I18" s="98"/>
    </row>
    <row r="19" spans="1:9" x14ac:dyDescent="0.55000000000000004">
      <c r="A19" s="99"/>
      <c r="B19" s="24" t="s">
        <v>691</v>
      </c>
      <c r="C19" s="100" t="s">
        <v>707</v>
      </c>
      <c r="D19" s="111" t="s">
        <v>693</v>
      </c>
      <c r="E19" s="111"/>
      <c r="F19" s="97"/>
      <c r="G19" s="97"/>
      <c r="H19" s="98"/>
      <c r="I19" s="98"/>
    </row>
    <row r="20" spans="1:9" x14ac:dyDescent="0.55000000000000004">
      <c r="A20" s="99"/>
      <c r="B20" s="83" t="s">
        <v>694</v>
      </c>
      <c r="C20" s="101" t="s">
        <v>708</v>
      </c>
      <c r="D20" s="112">
        <v>0</v>
      </c>
      <c r="E20" s="113"/>
      <c r="F20" s="97"/>
      <c r="G20" s="97"/>
      <c r="H20" s="98"/>
      <c r="I20" s="98"/>
    </row>
    <row r="21" spans="1:9" x14ac:dyDescent="0.55000000000000004">
      <c r="A21" s="99"/>
      <c r="B21" s="83" t="s">
        <v>695</v>
      </c>
      <c r="C21" s="101" t="s">
        <v>708</v>
      </c>
      <c r="D21" s="106">
        <v>0</v>
      </c>
      <c r="E21" s="107"/>
      <c r="F21" s="97"/>
      <c r="G21" s="97"/>
      <c r="H21" s="98"/>
      <c r="I21" s="98"/>
    </row>
    <row r="22" spans="1:9" x14ac:dyDescent="0.55000000000000004">
      <c r="A22" s="99"/>
      <c r="B22" s="83" t="s">
        <v>696</v>
      </c>
      <c r="C22" s="101">
        <v>8</v>
      </c>
      <c r="D22" s="106">
        <f>SUM(C6:C13)</f>
        <v>511829</v>
      </c>
      <c r="E22" s="107"/>
      <c r="F22" s="97"/>
      <c r="G22" s="97"/>
      <c r="H22" s="98"/>
      <c r="I22" s="98"/>
    </row>
    <row r="23" spans="1:9" x14ac:dyDescent="0.55000000000000004">
      <c r="A23" s="99"/>
      <c r="B23" s="83" t="s">
        <v>697</v>
      </c>
      <c r="C23" s="101" t="s">
        <v>708</v>
      </c>
      <c r="D23" s="106">
        <v>0</v>
      </c>
      <c r="E23" s="107"/>
      <c r="F23" s="97"/>
      <c r="G23" s="97"/>
      <c r="H23" s="98"/>
      <c r="I23" s="98"/>
    </row>
    <row r="24" spans="1:9" x14ac:dyDescent="0.55000000000000004">
      <c r="A24" s="99"/>
      <c r="B24" s="83" t="s">
        <v>709</v>
      </c>
      <c r="C24" s="101" t="s">
        <v>708</v>
      </c>
      <c r="D24" s="106">
        <v>0</v>
      </c>
      <c r="E24" s="107"/>
      <c r="F24" s="97"/>
      <c r="G24" s="97"/>
      <c r="H24" s="98"/>
      <c r="I24" s="98"/>
    </row>
    <row r="25" spans="1:9" x14ac:dyDescent="0.55000000000000004">
      <c r="A25" s="99"/>
      <c r="B25" s="24" t="s">
        <v>699</v>
      </c>
      <c r="C25" s="102">
        <v>8</v>
      </c>
      <c r="D25" s="108">
        <f>SUM(D20:E24)</f>
        <v>511829</v>
      </c>
      <c r="E25" s="108"/>
      <c r="F25" s="97"/>
      <c r="G25" s="97"/>
      <c r="H25" s="98"/>
      <c r="I25" s="98"/>
    </row>
    <row r="26" spans="1:9" x14ac:dyDescent="0.55000000000000004">
      <c r="A26" s="99"/>
      <c r="B26" s="96"/>
      <c r="C26" s="96"/>
      <c r="D26" s="97"/>
      <c r="E26" s="98"/>
      <c r="F26" s="97"/>
      <c r="G26" s="97"/>
      <c r="H26" s="98"/>
      <c r="I26" s="98"/>
    </row>
    <row r="27" spans="1:9" x14ac:dyDescent="0.55000000000000004">
      <c r="A27" s="93" t="s">
        <v>700</v>
      </c>
      <c r="B27" s="72"/>
      <c r="C27" s="96"/>
      <c r="D27" s="97"/>
      <c r="E27" s="98"/>
      <c r="F27" s="97"/>
      <c r="G27" s="97"/>
      <c r="H27" s="98"/>
      <c r="I27" s="98"/>
    </row>
    <row r="28" spans="1:9" x14ac:dyDescent="0.55000000000000004">
      <c r="A28" s="6"/>
      <c r="B28" s="30" t="s">
        <v>710</v>
      </c>
      <c r="C28" s="96"/>
      <c r="D28" s="97"/>
      <c r="E28" s="98"/>
      <c r="F28" s="97"/>
      <c r="G28" s="97"/>
      <c r="H28" s="98"/>
      <c r="I28" s="98"/>
    </row>
    <row r="29" spans="1:9" x14ac:dyDescent="0.55000000000000004">
      <c r="A29" s="6"/>
      <c r="B29" s="30"/>
      <c r="C29" s="96"/>
      <c r="D29" s="97"/>
      <c r="E29" s="98"/>
      <c r="F29" s="97"/>
      <c r="G29" s="97"/>
      <c r="H29" s="98"/>
      <c r="I29" s="98"/>
    </row>
    <row r="30" spans="1:9" x14ac:dyDescent="0.55000000000000004">
      <c r="A30" s="109" t="s">
        <v>701</v>
      </c>
      <c r="B30" s="109"/>
      <c r="C30" s="96"/>
      <c r="D30" s="97"/>
      <c r="E30" s="98"/>
      <c r="F30" s="97"/>
      <c r="G30" s="97"/>
      <c r="H30" s="98"/>
      <c r="I30" s="98"/>
    </row>
    <row r="31" spans="1:9" x14ac:dyDescent="0.55000000000000004">
      <c r="A31" s="6"/>
      <c r="B31" s="30" t="s">
        <v>710</v>
      </c>
      <c r="C31" s="96"/>
      <c r="D31" s="97"/>
      <c r="E31" s="98"/>
      <c r="F31" s="97"/>
      <c r="G31" s="97"/>
      <c r="H31" s="98"/>
      <c r="I31" s="98"/>
    </row>
  </sheetData>
  <mergeCells count="14">
    <mergeCell ref="A2:I2"/>
    <mergeCell ref="A4:I4"/>
    <mergeCell ref="A3:I3"/>
    <mergeCell ref="A16:I16"/>
    <mergeCell ref="A17:I17"/>
    <mergeCell ref="D23:E23"/>
    <mergeCell ref="D24:E24"/>
    <mergeCell ref="D25:E25"/>
    <mergeCell ref="A30:B30"/>
    <mergeCell ref="A18:E18"/>
    <mergeCell ref="D19:E19"/>
    <mergeCell ref="D20:E20"/>
    <mergeCell ref="D21:E21"/>
    <mergeCell ref="D22:E22"/>
  </mergeCells>
  <printOptions horizontalCentered="1"/>
  <pageMargins left="0" right="0" top="0.35433070866141736" bottom="0.15748031496062992" header="0.31496062992125984" footer="0.31496062992125984"/>
  <pageSetup paperSize="9"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40"/>
  <sheetViews>
    <sheetView tabSelected="1" topLeftCell="A27" workbookViewId="0">
      <selection activeCell="A22" sqref="A22:C23"/>
    </sheetView>
  </sheetViews>
  <sheetFormatPr defaultColWidth="9" defaultRowHeight="24" x14ac:dyDescent="0.55000000000000004"/>
  <cols>
    <col min="1" max="1" width="5.125" style="22" customWidth="1"/>
    <col min="2" max="2" width="27.625" style="20" customWidth="1"/>
    <col min="3" max="3" width="14.875" style="23" customWidth="1"/>
    <col min="4" max="4" width="13" style="23" customWidth="1"/>
    <col min="5" max="5" width="10.875" style="6" customWidth="1"/>
    <col min="6" max="6" width="22.375" style="6" customWidth="1"/>
    <col min="7" max="7" width="26" style="6" customWidth="1"/>
    <col min="8" max="8" width="18.25" style="6" customWidth="1"/>
    <col min="9" max="9" width="14.5" style="6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90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350</v>
      </c>
      <c r="B4" s="115"/>
      <c r="C4" s="115"/>
      <c r="D4" s="115"/>
      <c r="E4" s="115"/>
      <c r="F4" s="115"/>
      <c r="G4" s="115"/>
      <c r="H4" s="115"/>
      <c r="I4" s="115"/>
    </row>
    <row r="5" spans="1:9" ht="96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48" x14ac:dyDescent="0.55000000000000004">
      <c r="A6" s="18">
        <v>1</v>
      </c>
      <c r="B6" s="34" t="s">
        <v>15</v>
      </c>
      <c r="C6" s="35">
        <v>330</v>
      </c>
      <c r="D6" s="36">
        <f>C6</f>
        <v>330</v>
      </c>
      <c r="E6" s="37" t="s">
        <v>9</v>
      </c>
      <c r="F6" s="61" t="s">
        <v>472</v>
      </c>
      <c r="G6" s="61" t="s">
        <v>473</v>
      </c>
      <c r="H6" s="39" t="s">
        <v>11</v>
      </c>
      <c r="I6" s="17">
        <v>243954</v>
      </c>
    </row>
    <row r="7" spans="1:9" ht="72" x14ac:dyDescent="0.55000000000000004">
      <c r="A7" s="18">
        <v>2</v>
      </c>
      <c r="B7" s="38" t="s">
        <v>16</v>
      </c>
      <c r="C7" s="35">
        <v>3465</v>
      </c>
      <c r="D7" s="36">
        <v>3465</v>
      </c>
      <c r="E7" s="37" t="s">
        <v>9</v>
      </c>
      <c r="F7" s="15" t="s">
        <v>474</v>
      </c>
      <c r="G7" s="15" t="s">
        <v>516</v>
      </c>
      <c r="H7" s="39" t="s">
        <v>11</v>
      </c>
      <c r="I7" s="17">
        <v>243954</v>
      </c>
    </row>
    <row r="8" spans="1:9" ht="48" x14ac:dyDescent="0.55000000000000004">
      <c r="A8" s="18">
        <v>3</v>
      </c>
      <c r="B8" s="38" t="s">
        <v>12</v>
      </c>
      <c r="C8" s="35">
        <v>4950</v>
      </c>
      <c r="D8" s="35">
        <f t="shared" ref="D8:D17" si="0">C8</f>
        <v>4950</v>
      </c>
      <c r="E8" s="37" t="s">
        <v>9</v>
      </c>
      <c r="F8" s="38" t="s">
        <v>484</v>
      </c>
      <c r="G8" s="38" t="s">
        <v>485</v>
      </c>
      <c r="H8" s="39" t="s">
        <v>11</v>
      </c>
      <c r="I8" s="17">
        <v>243954</v>
      </c>
    </row>
    <row r="9" spans="1:9" s="43" customFormat="1" ht="72" x14ac:dyDescent="0.2">
      <c r="A9" s="18">
        <v>4</v>
      </c>
      <c r="B9" s="34" t="s">
        <v>54</v>
      </c>
      <c r="C9" s="40">
        <v>1505</v>
      </c>
      <c r="D9" s="40">
        <f t="shared" si="0"/>
        <v>1505</v>
      </c>
      <c r="E9" s="37" t="s">
        <v>9</v>
      </c>
      <c r="F9" s="15" t="s">
        <v>475</v>
      </c>
      <c r="G9" s="15" t="s">
        <v>517</v>
      </c>
      <c r="H9" s="39" t="s">
        <v>11</v>
      </c>
      <c r="I9" s="17">
        <v>243961</v>
      </c>
    </row>
    <row r="10" spans="1:9" s="43" customFormat="1" ht="72" x14ac:dyDescent="0.2">
      <c r="A10" s="18">
        <v>5</v>
      </c>
      <c r="B10" s="34" t="s">
        <v>57</v>
      </c>
      <c r="C10" s="40">
        <v>4300</v>
      </c>
      <c r="D10" s="40">
        <f t="shared" si="0"/>
        <v>4300</v>
      </c>
      <c r="E10" s="37" t="s">
        <v>9</v>
      </c>
      <c r="F10" s="15" t="s">
        <v>476</v>
      </c>
      <c r="G10" s="15" t="s">
        <v>518</v>
      </c>
      <c r="H10" s="39" t="s">
        <v>11</v>
      </c>
      <c r="I10" s="17">
        <v>243961</v>
      </c>
    </row>
    <row r="11" spans="1:9" s="20" customFormat="1" ht="72" x14ac:dyDescent="0.2">
      <c r="A11" s="18">
        <v>6</v>
      </c>
      <c r="B11" s="41" t="s">
        <v>58</v>
      </c>
      <c r="C11" s="40">
        <v>1518</v>
      </c>
      <c r="D11" s="35">
        <f t="shared" si="0"/>
        <v>1518</v>
      </c>
      <c r="E11" s="37" t="s">
        <v>9</v>
      </c>
      <c r="F11" s="38" t="s">
        <v>486</v>
      </c>
      <c r="G11" s="38" t="s">
        <v>487</v>
      </c>
      <c r="H11" s="39" t="s">
        <v>11</v>
      </c>
      <c r="I11" s="17">
        <v>243961</v>
      </c>
    </row>
    <row r="12" spans="1:9" s="43" customFormat="1" ht="48" x14ac:dyDescent="0.2">
      <c r="A12" s="18">
        <v>7</v>
      </c>
      <c r="B12" s="34" t="s">
        <v>68</v>
      </c>
      <c r="C12" s="35">
        <v>27040</v>
      </c>
      <c r="D12" s="40">
        <f t="shared" si="0"/>
        <v>27040</v>
      </c>
      <c r="E12" s="37" t="s">
        <v>9</v>
      </c>
      <c r="F12" s="38" t="s">
        <v>488</v>
      </c>
      <c r="G12" s="38" t="s">
        <v>489</v>
      </c>
      <c r="H12" s="39" t="s">
        <v>11</v>
      </c>
      <c r="I12" s="17" t="s">
        <v>73</v>
      </c>
    </row>
    <row r="13" spans="1:9" s="43" customFormat="1" ht="48" x14ac:dyDescent="0.2">
      <c r="A13" s="18">
        <v>8</v>
      </c>
      <c r="B13" s="34" t="s">
        <v>64</v>
      </c>
      <c r="C13" s="36">
        <v>2535</v>
      </c>
      <c r="D13" s="40">
        <f t="shared" si="0"/>
        <v>2535</v>
      </c>
      <c r="E13" s="37" t="s">
        <v>9</v>
      </c>
      <c r="F13" s="38" t="s">
        <v>490</v>
      </c>
      <c r="G13" s="38" t="s">
        <v>491</v>
      </c>
      <c r="H13" s="39" t="s">
        <v>11</v>
      </c>
      <c r="I13" s="17" t="s">
        <v>65</v>
      </c>
    </row>
    <row r="14" spans="1:9" s="43" customFormat="1" ht="48" x14ac:dyDescent="0.2">
      <c r="A14" s="18">
        <v>9</v>
      </c>
      <c r="B14" s="34" t="s">
        <v>69</v>
      </c>
      <c r="C14" s="35">
        <v>12000</v>
      </c>
      <c r="D14" s="40">
        <f t="shared" si="0"/>
        <v>12000</v>
      </c>
      <c r="E14" s="37" t="s">
        <v>9</v>
      </c>
      <c r="F14" s="38" t="s">
        <v>478</v>
      </c>
      <c r="G14" s="38" t="s">
        <v>492</v>
      </c>
      <c r="H14" s="39" t="s">
        <v>11</v>
      </c>
      <c r="I14" s="17" t="s">
        <v>72</v>
      </c>
    </row>
    <row r="15" spans="1:9" s="43" customFormat="1" ht="48" x14ac:dyDescent="0.2">
      <c r="A15" s="18">
        <v>10</v>
      </c>
      <c r="B15" s="34" t="s">
        <v>22</v>
      </c>
      <c r="C15" s="40">
        <v>1750</v>
      </c>
      <c r="D15" s="40">
        <f t="shared" si="0"/>
        <v>1750</v>
      </c>
      <c r="E15" s="37" t="s">
        <v>9</v>
      </c>
      <c r="F15" s="15" t="s">
        <v>480</v>
      </c>
      <c r="G15" s="15" t="s">
        <v>479</v>
      </c>
      <c r="H15" s="39" t="s">
        <v>11</v>
      </c>
      <c r="I15" s="17">
        <v>243971</v>
      </c>
    </row>
    <row r="16" spans="1:9" s="43" customFormat="1" ht="48" x14ac:dyDescent="0.2">
      <c r="A16" s="18">
        <v>11</v>
      </c>
      <c r="B16" s="34" t="s">
        <v>59</v>
      </c>
      <c r="C16" s="40">
        <v>3500</v>
      </c>
      <c r="D16" s="40">
        <f t="shared" si="0"/>
        <v>3500</v>
      </c>
      <c r="E16" s="37" t="s">
        <v>9</v>
      </c>
      <c r="F16" s="15" t="s">
        <v>481</v>
      </c>
      <c r="G16" s="15" t="s">
        <v>482</v>
      </c>
      <c r="H16" s="39" t="s">
        <v>11</v>
      </c>
      <c r="I16" s="17">
        <v>243971</v>
      </c>
    </row>
    <row r="17" spans="1:9" s="20" customFormat="1" ht="48" x14ac:dyDescent="0.2">
      <c r="A17" s="18">
        <v>12</v>
      </c>
      <c r="B17" s="41" t="s">
        <v>63</v>
      </c>
      <c r="C17" s="40">
        <v>805</v>
      </c>
      <c r="D17" s="35">
        <f t="shared" si="0"/>
        <v>805</v>
      </c>
      <c r="E17" s="37" t="s">
        <v>9</v>
      </c>
      <c r="F17" s="15" t="s">
        <v>483</v>
      </c>
      <c r="G17" s="15" t="s">
        <v>493</v>
      </c>
      <c r="H17" s="39" t="s">
        <v>11</v>
      </c>
      <c r="I17" s="17">
        <v>243971</v>
      </c>
    </row>
    <row r="18" spans="1:9" s="20" customFormat="1" ht="72" x14ac:dyDescent="0.2">
      <c r="A18" s="18">
        <v>13</v>
      </c>
      <c r="B18" s="34" t="s">
        <v>74</v>
      </c>
      <c r="C18" s="40">
        <v>525</v>
      </c>
      <c r="D18" s="35">
        <f t="shared" ref="D18:D19" si="1">C18</f>
        <v>525</v>
      </c>
      <c r="E18" s="37" t="s">
        <v>9</v>
      </c>
      <c r="F18" s="15" t="s">
        <v>471</v>
      </c>
      <c r="G18" s="15" t="s">
        <v>494</v>
      </c>
      <c r="H18" s="39" t="s">
        <v>11</v>
      </c>
      <c r="I18" s="17">
        <v>243972</v>
      </c>
    </row>
    <row r="19" spans="1:9" s="20" customFormat="1" ht="72" x14ac:dyDescent="0.2">
      <c r="A19" s="18">
        <v>14</v>
      </c>
      <c r="B19" s="34" t="s">
        <v>75</v>
      </c>
      <c r="C19" s="40">
        <v>420</v>
      </c>
      <c r="D19" s="35">
        <f t="shared" si="1"/>
        <v>420</v>
      </c>
      <c r="E19" s="37" t="s">
        <v>9</v>
      </c>
      <c r="F19" s="15" t="s">
        <v>470</v>
      </c>
      <c r="G19" s="15" t="s">
        <v>495</v>
      </c>
      <c r="H19" s="39" t="s">
        <v>11</v>
      </c>
      <c r="I19" s="17">
        <v>243972</v>
      </c>
    </row>
    <row r="20" spans="1:9" s="43" customFormat="1" ht="72" x14ac:dyDescent="0.2">
      <c r="A20" s="18">
        <v>15</v>
      </c>
      <c r="B20" s="34" t="s">
        <v>76</v>
      </c>
      <c r="C20" s="35">
        <v>1200</v>
      </c>
      <c r="D20" s="35">
        <f>C20</f>
        <v>1200</v>
      </c>
      <c r="E20" s="37" t="s">
        <v>9</v>
      </c>
      <c r="F20" s="15" t="s">
        <v>477</v>
      </c>
      <c r="G20" s="15" t="s">
        <v>496</v>
      </c>
      <c r="H20" s="39" t="s">
        <v>11</v>
      </c>
      <c r="I20" s="17">
        <v>243972</v>
      </c>
    </row>
    <row r="21" spans="1:9" s="43" customFormat="1" ht="48" x14ac:dyDescent="0.2">
      <c r="A21" s="18">
        <v>16</v>
      </c>
      <c r="B21" s="34" t="s">
        <v>71</v>
      </c>
      <c r="C21" s="35">
        <v>16060</v>
      </c>
      <c r="D21" s="40">
        <f>C21</f>
        <v>16060</v>
      </c>
      <c r="E21" s="37" t="s">
        <v>9</v>
      </c>
      <c r="F21" s="38" t="s">
        <v>497</v>
      </c>
      <c r="G21" s="38" t="s">
        <v>498</v>
      </c>
      <c r="H21" s="39" t="s">
        <v>11</v>
      </c>
      <c r="I21" s="17">
        <v>243975</v>
      </c>
    </row>
    <row r="22" spans="1:9" s="43" customFormat="1" ht="48" x14ac:dyDescent="0.2">
      <c r="A22" s="18">
        <v>17</v>
      </c>
      <c r="B22" s="34" t="s">
        <v>70</v>
      </c>
      <c r="C22" s="35">
        <v>300</v>
      </c>
      <c r="D22" s="40">
        <f>C22</f>
        <v>300</v>
      </c>
      <c r="E22" s="37" t="s">
        <v>9</v>
      </c>
      <c r="F22" s="38" t="s">
        <v>499</v>
      </c>
      <c r="G22" s="38" t="s">
        <v>500</v>
      </c>
      <c r="H22" s="39" t="s">
        <v>11</v>
      </c>
      <c r="I22" s="17">
        <v>243975</v>
      </c>
    </row>
    <row r="25" spans="1:9" x14ac:dyDescent="0.55000000000000004">
      <c r="A25" s="116" t="s">
        <v>703</v>
      </c>
      <c r="B25" s="116"/>
      <c r="C25" s="116"/>
      <c r="D25" s="116"/>
      <c r="E25" s="116"/>
      <c r="F25" s="116"/>
      <c r="G25" s="116"/>
      <c r="H25" s="116"/>
      <c r="I25" s="116"/>
    </row>
    <row r="26" spans="1:9" x14ac:dyDescent="0.55000000000000004">
      <c r="A26" s="116" t="s">
        <v>712</v>
      </c>
      <c r="B26" s="116"/>
      <c r="C26" s="116"/>
      <c r="D26" s="116"/>
      <c r="E26" s="116"/>
      <c r="F26" s="116"/>
      <c r="G26" s="116"/>
      <c r="H26" s="116"/>
      <c r="I26" s="116"/>
    </row>
    <row r="27" spans="1:9" x14ac:dyDescent="0.55000000000000004">
      <c r="A27" s="110" t="s">
        <v>706</v>
      </c>
      <c r="B27" s="110"/>
      <c r="C27" s="110"/>
      <c r="D27" s="110"/>
      <c r="E27" s="110"/>
      <c r="F27" s="97"/>
      <c r="G27" s="97"/>
      <c r="H27" s="98"/>
      <c r="I27" s="98"/>
    </row>
    <row r="28" spans="1:9" x14ac:dyDescent="0.55000000000000004">
      <c r="A28" s="99"/>
      <c r="B28" s="24" t="s">
        <v>691</v>
      </c>
      <c r="C28" s="100" t="s">
        <v>707</v>
      </c>
      <c r="D28" s="111" t="s">
        <v>693</v>
      </c>
      <c r="E28" s="111"/>
      <c r="F28" s="97"/>
      <c r="G28" s="97"/>
      <c r="H28" s="98"/>
      <c r="I28" s="98"/>
    </row>
    <row r="29" spans="1:9" x14ac:dyDescent="0.55000000000000004">
      <c r="A29" s="99"/>
      <c r="B29" s="83" t="s">
        <v>694</v>
      </c>
      <c r="C29" s="101" t="s">
        <v>708</v>
      </c>
      <c r="D29" s="112">
        <v>0</v>
      </c>
      <c r="E29" s="113"/>
      <c r="F29" s="97"/>
      <c r="G29" s="97"/>
      <c r="H29" s="98"/>
      <c r="I29" s="98"/>
    </row>
    <row r="30" spans="1:9" x14ac:dyDescent="0.55000000000000004">
      <c r="A30" s="99"/>
      <c r="B30" s="83" t="s">
        <v>695</v>
      </c>
      <c r="C30" s="101" t="s">
        <v>708</v>
      </c>
      <c r="D30" s="106">
        <v>0</v>
      </c>
      <c r="E30" s="107"/>
      <c r="F30" s="97"/>
      <c r="G30" s="97"/>
      <c r="H30" s="98"/>
      <c r="I30" s="98"/>
    </row>
    <row r="31" spans="1:9" x14ac:dyDescent="0.55000000000000004">
      <c r="A31" s="99"/>
      <c r="B31" s="83" t="s">
        <v>696</v>
      </c>
      <c r="C31" s="101">
        <v>17</v>
      </c>
      <c r="D31" s="106">
        <f>SUM(C6:C22)</f>
        <v>82203</v>
      </c>
      <c r="E31" s="107"/>
      <c r="F31" s="97"/>
      <c r="G31" s="97"/>
      <c r="H31" s="98"/>
      <c r="I31" s="98"/>
    </row>
    <row r="32" spans="1:9" x14ac:dyDescent="0.55000000000000004">
      <c r="A32" s="99"/>
      <c r="B32" s="83" t="s">
        <v>697</v>
      </c>
      <c r="C32" s="101" t="s">
        <v>708</v>
      </c>
      <c r="D32" s="106">
        <v>0</v>
      </c>
      <c r="E32" s="107"/>
      <c r="F32" s="97"/>
      <c r="G32" s="97"/>
      <c r="H32" s="98"/>
      <c r="I32" s="98"/>
    </row>
    <row r="33" spans="1:9" x14ac:dyDescent="0.55000000000000004">
      <c r="A33" s="99"/>
      <c r="B33" s="83" t="s">
        <v>709</v>
      </c>
      <c r="C33" s="101" t="s">
        <v>708</v>
      </c>
      <c r="D33" s="106">
        <v>0</v>
      </c>
      <c r="E33" s="107"/>
      <c r="F33" s="97"/>
      <c r="G33" s="97"/>
      <c r="H33" s="98"/>
      <c r="I33" s="98"/>
    </row>
    <row r="34" spans="1:9" x14ac:dyDescent="0.55000000000000004">
      <c r="A34" s="99"/>
      <c r="B34" s="24" t="s">
        <v>699</v>
      </c>
      <c r="C34" s="102">
        <v>17</v>
      </c>
      <c r="D34" s="108">
        <f>SUM(D29:E33)</f>
        <v>82203</v>
      </c>
      <c r="E34" s="108"/>
      <c r="F34" s="97"/>
      <c r="G34" s="97"/>
      <c r="H34" s="98"/>
      <c r="I34" s="98"/>
    </row>
    <row r="35" spans="1:9" x14ac:dyDescent="0.55000000000000004">
      <c r="A35" s="99"/>
      <c r="B35" s="96"/>
      <c r="C35" s="96"/>
      <c r="D35" s="97"/>
      <c r="E35" s="98"/>
      <c r="F35" s="97"/>
      <c r="G35" s="97"/>
      <c r="H35" s="98"/>
      <c r="I35" s="98"/>
    </row>
    <row r="36" spans="1:9" x14ac:dyDescent="0.55000000000000004">
      <c r="A36" s="93" t="s">
        <v>700</v>
      </c>
      <c r="B36" s="72"/>
      <c r="C36" s="96"/>
      <c r="D36" s="97"/>
      <c r="E36" s="98"/>
      <c r="F36" s="97"/>
      <c r="G36" s="97"/>
      <c r="H36" s="98"/>
      <c r="I36" s="98"/>
    </row>
    <row r="37" spans="1:9" x14ac:dyDescent="0.55000000000000004">
      <c r="A37" s="6"/>
      <c r="B37" s="30" t="s">
        <v>710</v>
      </c>
      <c r="C37" s="96"/>
      <c r="D37" s="97"/>
      <c r="E37" s="98"/>
      <c r="F37" s="97"/>
      <c r="G37" s="97"/>
      <c r="H37" s="98"/>
      <c r="I37" s="98"/>
    </row>
    <row r="38" spans="1:9" x14ac:dyDescent="0.55000000000000004">
      <c r="A38" s="6"/>
      <c r="B38" s="30"/>
      <c r="C38" s="96"/>
      <c r="D38" s="97"/>
      <c r="E38" s="98"/>
      <c r="F38" s="97"/>
      <c r="G38" s="97"/>
      <c r="H38" s="98"/>
      <c r="I38" s="98"/>
    </row>
    <row r="39" spans="1:9" x14ac:dyDescent="0.55000000000000004">
      <c r="A39" s="109" t="s">
        <v>701</v>
      </c>
      <c r="B39" s="109"/>
      <c r="C39" s="96"/>
      <c r="D39" s="97"/>
      <c r="E39" s="98"/>
      <c r="F39" s="97"/>
      <c r="G39" s="97"/>
      <c r="H39" s="98"/>
      <c r="I39" s="98"/>
    </row>
    <row r="40" spans="1:9" x14ac:dyDescent="0.55000000000000004">
      <c r="A40" s="6"/>
      <c r="B40" s="30" t="s">
        <v>710</v>
      </c>
      <c r="C40" s="96"/>
      <c r="D40" s="97"/>
      <c r="E40" s="98"/>
      <c r="F40" s="97"/>
      <c r="G40" s="97"/>
      <c r="H40" s="98"/>
      <c r="I40" s="98"/>
    </row>
  </sheetData>
  <mergeCells count="14">
    <mergeCell ref="A2:I2"/>
    <mergeCell ref="A4:I4"/>
    <mergeCell ref="A3:I3"/>
    <mergeCell ref="A25:I25"/>
    <mergeCell ref="A26:I26"/>
    <mergeCell ref="D32:E32"/>
    <mergeCell ref="D33:E33"/>
    <mergeCell ref="D34:E34"/>
    <mergeCell ref="A39:B39"/>
    <mergeCell ref="A27:E27"/>
    <mergeCell ref="D28:E28"/>
    <mergeCell ref="D29:E29"/>
    <mergeCell ref="D30:E30"/>
    <mergeCell ref="D31:E31"/>
  </mergeCells>
  <printOptions horizontalCentered="1"/>
  <pageMargins left="0" right="0" top="0.35433070866141736" bottom="0.15748031496062992" header="0.31496062992125984" footer="0.31496062992125984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42"/>
  <sheetViews>
    <sheetView tabSelected="1" topLeftCell="A25" workbookViewId="0">
      <selection activeCell="A22" sqref="A22:C23"/>
    </sheetView>
  </sheetViews>
  <sheetFormatPr defaultColWidth="9" defaultRowHeight="24" x14ac:dyDescent="0.55000000000000004"/>
  <cols>
    <col min="1" max="1" width="5.5" style="1" customWidth="1"/>
    <col min="2" max="2" width="27.625" style="30" customWidth="1"/>
    <col min="3" max="3" width="14.875" style="31" customWidth="1"/>
    <col min="4" max="4" width="12.875" style="31" customWidth="1"/>
    <col min="5" max="5" width="12" style="1" customWidth="1"/>
    <col min="6" max="6" width="21.25" style="6" customWidth="1"/>
    <col min="7" max="7" width="22.5" style="6" customWidth="1"/>
    <col min="8" max="8" width="13.75" style="6" customWidth="1"/>
    <col min="9" max="9" width="10.375" style="6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93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347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351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25" t="s">
        <v>2</v>
      </c>
      <c r="C5" s="32" t="s">
        <v>10</v>
      </c>
      <c r="D5" s="33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96" x14ac:dyDescent="0.55000000000000004">
      <c r="A6" s="18">
        <v>1</v>
      </c>
      <c r="B6" s="34" t="s">
        <v>122</v>
      </c>
      <c r="C6" s="35">
        <v>40000</v>
      </c>
      <c r="D6" s="40">
        <v>40000</v>
      </c>
      <c r="E6" s="37" t="s">
        <v>9</v>
      </c>
      <c r="F6" s="38" t="s">
        <v>521</v>
      </c>
      <c r="G6" s="38" t="s">
        <v>522</v>
      </c>
      <c r="H6" s="39" t="s">
        <v>11</v>
      </c>
      <c r="I6" s="17" t="s">
        <v>123</v>
      </c>
    </row>
    <row r="7" spans="1:9" s="20" customFormat="1" ht="72" x14ac:dyDescent="0.2">
      <c r="A7" s="18">
        <v>2</v>
      </c>
      <c r="B7" s="38" t="s">
        <v>96</v>
      </c>
      <c r="C7" s="35">
        <v>15000</v>
      </c>
      <c r="D7" s="35">
        <v>15000</v>
      </c>
      <c r="E7" s="37" t="s">
        <v>9</v>
      </c>
      <c r="F7" s="38" t="s">
        <v>523</v>
      </c>
      <c r="G7" s="38" t="s">
        <v>524</v>
      </c>
      <c r="H7" s="39" t="s">
        <v>11</v>
      </c>
      <c r="I7" s="17" t="s">
        <v>97</v>
      </c>
    </row>
    <row r="8" spans="1:9" ht="72" x14ac:dyDescent="0.55000000000000004">
      <c r="A8" s="18">
        <v>3</v>
      </c>
      <c r="B8" s="34" t="s">
        <v>113</v>
      </c>
      <c r="C8" s="40">
        <v>7000</v>
      </c>
      <c r="D8" s="35">
        <v>7000</v>
      </c>
      <c r="E8" s="37" t="s">
        <v>9</v>
      </c>
      <c r="F8" s="38" t="s">
        <v>525</v>
      </c>
      <c r="G8" s="38" t="s">
        <v>526</v>
      </c>
      <c r="H8" s="39" t="s">
        <v>11</v>
      </c>
      <c r="I8" s="17" t="s">
        <v>99</v>
      </c>
    </row>
    <row r="9" spans="1:9" s="20" customFormat="1" ht="72" x14ac:dyDescent="0.2">
      <c r="A9" s="18">
        <v>4</v>
      </c>
      <c r="B9" s="38" t="s">
        <v>98</v>
      </c>
      <c r="C9" s="40">
        <v>16000</v>
      </c>
      <c r="D9" s="40">
        <v>16000</v>
      </c>
      <c r="E9" s="37" t="s">
        <v>9</v>
      </c>
      <c r="F9" s="38" t="s">
        <v>527</v>
      </c>
      <c r="G9" s="38" t="s">
        <v>528</v>
      </c>
      <c r="H9" s="39" t="s">
        <v>11</v>
      </c>
      <c r="I9" s="17" t="s">
        <v>99</v>
      </c>
    </row>
    <row r="10" spans="1:9" s="20" customFormat="1" ht="72" x14ac:dyDescent="0.2">
      <c r="A10" s="18">
        <v>5</v>
      </c>
      <c r="B10" s="34" t="s">
        <v>100</v>
      </c>
      <c r="C10" s="40">
        <v>1980</v>
      </c>
      <c r="D10" s="40">
        <v>1980</v>
      </c>
      <c r="E10" s="37" t="s">
        <v>9</v>
      </c>
      <c r="F10" s="38" t="s">
        <v>529</v>
      </c>
      <c r="G10" s="38" t="s">
        <v>530</v>
      </c>
      <c r="H10" s="39" t="s">
        <v>11</v>
      </c>
      <c r="I10" s="17" t="s">
        <v>101</v>
      </c>
    </row>
    <row r="11" spans="1:9" ht="72" x14ac:dyDescent="0.55000000000000004">
      <c r="A11" s="18">
        <v>6</v>
      </c>
      <c r="B11" s="41" t="s">
        <v>102</v>
      </c>
      <c r="C11" s="40">
        <v>1300</v>
      </c>
      <c r="D11" s="35">
        <v>1300</v>
      </c>
      <c r="E11" s="37" t="s">
        <v>9</v>
      </c>
      <c r="F11" s="38" t="s">
        <v>531</v>
      </c>
      <c r="G11" s="38" t="s">
        <v>532</v>
      </c>
      <c r="H11" s="39" t="s">
        <v>11</v>
      </c>
      <c r="I11" s="17" t="s">
        <v>103</v>
      </c>
    </row>
    <row r="12" spans="1:9" s="20" customFormat="1" ht="72" x14ac:dyDescent="0.2">
      <c r="A12" s="18">
        <v>7</v>
      </c>
      <c r="B12" s="34" t="s">
        <v>104</v>
      </c>
      <c r="C12" s="36">
        <v>4413.75</v>
      </c>
      <c r="D12" s="36">
        <v>4413.75</v>
      </c>
      <c r="E12" s="37" t="s">
        <v>9</v>
      </c>
      <c r="F12" s="38" t="s">
        <v>533</v>
      </c>
      <c r="G12" s="38" t="s">
        <v>534</v>
      </c>
      <c r="H12" s="39" t="s">
        <v>11</v>
      </c>
      <c r="I12" s="17" t="s">
        <v>105</v>
      </c>
    </row>
    <row r="13" spans="1:9" ht="72" x14ac:dyDescent="0.55000000000000004">
      <c r="A13" s="18">
        <v>8</v>
      </c>
      <c r="B13" s="34" t="s">
        <v>94</v>
      </c>
      <c r="C13" s="35">
        <v>4000</v>
      </c>
      <c r="D13" s="36">
        <v>4000</v>
      </c>
      <c r="E13" s="37" t="s">
        <v>9</v>
      </c>
      <c r="F13" s="38" t="s">
        <v>555</v>
      </c>
      <c r="G13" s="38" t="s">
        <v>556</v>
      </c>
      <c r="H13" s="39" t="s">
        <v>11</v>
      </c>
      <c r="I13" s="17">
        <v>243996</v>
      </c>
    </row>
    <row r="14" spans="1:9" s="20" customFormat="1" ht="72" x14ac:dyDescent="0.2">
      <c r="A14" s="18">
        <v>9</v>
      </c>
      <c r="B14" s="38" t="s">
        <v>95</v>
      </c>
      <c r="C14" s="35">
        <v>7000</v>
      </c>
      <c r="D14" s="36">
        <v>7000</v>
      </c>
      <c r="E14" s="37" t="s">
        <v>9</v>
      </c>
      <c r="F14" s="38" t="s">
        <v>535</v>
      </c>
      <c r="G14" s="38" t="s">
        <v>536</v>
      </c>
      <c r="H14" s="39" t="s">
        <v>11</v>
      </c>
      <c r="I14" s="17">
        <v>243996</v>
      </c>
    </row>
    <row r="15" spans="1:9" ht="72" x14ac:dyDescent="0.55000000000000004">
      <c r="A15" s="18">
        <v>10</v>
      </c>
      <c r="B15" s="34" t="s">
        <v>109</v>
      </c>
      <c r="C15" s="40">
        <v>3790</v>
      </c>
      <c r="D15" s="40">
        <v>3790</v>
      </c>
      <c r="E15" s="37" t="s">
        <v>9</v>
      </c>
      <c r="F15" s="38" t="s">
        <v>537</v>
      </c>
      <c r="G15" s="38" t="s">
        <v>538</v>
      </c>
      <c r="H15" s="39" t="s">
        <v>11</v>
      </c>
      <c r="I15" s="17" t="s">
        <v>110</v>
      </c>
    </row>
    <row r="16" spans="1:9" s="20" customFormat="1" ht="72" x14ac:dyDescent="0.2">
      <c r="A16" s="18">
        <v>11</v>
      </c>
      <c r="B16" s="34" t="s">
        <v>106</v>
      </c>
      <c r="C16" s="35">
        <v>17220</v>
      </c>
      <c r="D16" s="40">
        <v>17220</v>
      </c>
      <c r="E16" s="37" t="s">
        <v>9</v>
      </c>
      <c r="F16" s="38" t="s">
        <v>539</v>
      </c>
      <c r="G16" s="38" t="s">
        <v>540</v>
      </c>
      <c r="H16" s="39" t="s">
        <v>11</v>
      </c>
      <c r="I16" s="17" t="s">
        <v>107</v>
      </c>
    </row>
    <row r="17" spans="1:9" ht="72" x14ac:dyDescent="0.55000000000000004">
      <c r="A17" s="18">
        <v>12</v>
      </c>
      <c r="B17" s="34" t="s">
        <v>118</v>
      </c>
      <c r="C17" s="35">
        <v>4370</v>
      </c>
      <c r="D17" s="40">
        <f>C17</f>
        <v>4370</v>
      </c>
      <c r="E17" s="37" t="s">
        <v>9</v>
      </c>
      <c r="F17" s="15" t="s">
        <v>541</v>
      </c>
      <c r="G17" s="15" t="s">
        <v>542</v>
      </c>
      <c r="H17" s="39" t="s">
        <v>11</v>
      </c>
      <c r="I17" s="17">
        <v>244004</v>
      </c>
    </row>
    <row r="18" spans="1:9" ht="96" x14ac:dyDescent="0.55000000000000004">
      <c r="A18" s="18">
        <v>13</v>
      </c>
      <c r="B18" s="34" t="s">
        <v>114</v>
      </c>
      <c r="C18" s="35">
        <v>9448.34</v>
      </c>
      <c r="D18" s="35">
        <v>9448.34</v>
      </c>
      <c r="E18" s="37" t="s">
        <v>9</v>
      </c>
      <c r="F18" s="38" t="s">
        <v>543</v>
      </c>
      <c r="G18" s="38" t="s">
        <v>544</v>
      </c>
      <c r="H18" s="39" t="s">
        <v>11</v>
      </c>
      <c r="I18" s="17" t="s">
        <v>115</v>
      </c>
    </row>
    <row r="19" spans="1:9" ht="72" x14ac:dyDescent="0.55000000000000004">
      <c r="A19" s="18">
        <v>14</v>
      </c>
      <c r="B19" s="34" t="s">
        <v>119</v>
      </c>
      <c r="C19" s="35">
        <v>18190</v>
      </c>
      <c r="D19" s="40">
        <v>18190</v>
      </c>
      <c r="E19" s="37" t="s">
        <v>9</v>
      </c>
      <c r="F19" s="38" t="s">
        <v>545</v>
      </c>
      <c r="G19" s="38" t="s">
        <v>546</v>
      </c>
      <c r="H19" s="39" t="s">
        <v>11</v>
      </c>
      <c r="I19" s="17" t="s">
        <v>417</v>
      </c>
    </row>
    <row r="20" spans="1:9" ht="72" x14ac:dyDescent="0.55000000000000004">
      <c r="A20" s="18">
        <v>15</v>
      </c>
      <c r="B20" s="34" t="s">
        <v>116</v>
      </c>
      <c r="C20" s="35">
        <v>50000</v>
      </c>
      <c r="D20" s="40">
        <v>50000</v>
      </c>
      <c r="E20" s="37" t="s">
        <v>9</v>
      </c>
      <c r="F20" s="38" t="s">
        <v>547</v>
      </c>
      <c r="G20" s="38" t="s">
        <v>548</v>
      </c>
      <c r="H20" s="39" t="s">
        <v>11</v>
      </c>
      <c r="I20" s="17" t="s">
        <v>117</v>
      </c>
    </row>
    <row r="21" spans="1:9" ht="72" x14ac:dyDescent="0.55000000000000004">
      <c r="A21" s="18">
        <v>16</v>
      </c>
      <c r="B21" s="41" t="s">
        <v>111</v>
      </c>
      <c r="C21" s="40">
        <v>5000</v>
      </c>
      <c r="D21" s="35">
        <v>5000</v>
      </c>
      <c r="E21" s="37" t="s">
        <v>9</v>
      </c>
      <c r="F21" s="38" t="s">
        <v>549</v>
      </c>
      <c r="G21" s="38" t="s">
        <v>550</v>
      </c>
      <c r="H21" s="39" t="s">
        <v>11</v>
      </c>
      <c r="I21" s="17">
        <v>244010</v>
      </c>
    </row>
    <row r="22" spans="1:9" ht="72" x14ac:dyDescent="0.55000000000000004">
      <c r="A22" s="18">
        <v>17</v>
      </c>
      <c r="B22" s="34" t="s">
        <v>112</v>
      </c>
      <c r="C22" s="40">
        <v>3500</v>
      </c>
      <c r="D22" s="35">
        <v>3500</v>
      </c>
      <c r="E22" s="37" t="s">
        <v>9</v>
      </c>
      <c r="F22" s="15" t="s">
        <v>519</v>
      </c>
      <c r="G22" s="15" t="s">
        <v>520</v>
      </c>
      <c r="H22" s="39" t="s">
        <v>11</v>
      </c>
      <c r="I22" s="17">
        <v>244010</v>
      </c>
    </row>
    <row r="23" spans="1:9" ht="72" x14ac:dyDescent="0.55000000000000004">
      <c r="A23" s="18">
        <v>18</v>
      </c>
      <c r="B23" s="34" t="s">
        <v>108</v>
      </c>
      <c r="C23" s="40">
        <v>330</v>
      </c>
      <c r="D23" s="40">
        <v>330</v>
      </c>
      <c r="E23" s="37" t="s">
        <v>9</v>
      </c>
      <c r="F23" s="38" t="s">
        <v>551</v>
      </c>
      <c r="G23" s="38" t="s">
        <v>552</v>
      </c>
      <c r="H23" s="39" t="s">
        <v>11</v>
      </c>
      <c r="I23" s="17">
        <v>244010</v>
      </c>
    </row>
    <row r="24" spans="1:9" ht="72" x14ac:dyDescent="0.55000000000000004">
      <c r="A24" s="18">
        <v>19</v>
      </c>
      <c r="B24" s="34" t="s">
        <v>120</v>
      </c>
      <c r="C24" s="35">
        <v>40000</v>
      </c>
      <c r="D24" s="40">
        <v>40000</v>
      </c>
      <c r="E24" s="37" t="s">
        <v>9</v>
      </c>
      <c r="F24" s="38" t="s">
        <v>553</v>
      </c>
      <c r="G24" s="38" t="s">
        <v>554</v>
      </c>
      <c r="H24" s="39" t="s">
        <v>11</v>
      </c>
      <c r="I24" s="17" t="s">
        <v>121</v>
      </c>
    </row>
    <row r="27" spans="1:9" x14ac:dyDescent="0.55000000000000004">
      <c r="A27" s="116" t="s">
        <v>703</v>
      </c>
      <c r="B27" s="116"/>
      <c r="C27" s="116"/>
      <c r="D27" s="116"/>
      <c r="E27" s="116"/>
      <c r="F27" s="116"/>
      <c r="G27" s="116"/>
      <c r="H27" s="116"/>
      <c r="I27" s="116"/>
    </row>
    <row r="28" spans="1:9" x14ac:dyDescent="0.55000000000000004">
      <c r="A28" s="116" t="s">
        <v>713</v>
      </c>
      <c r="B28" s="116"/>
      <c r="C28" s="116"/>
      <c r="D28" s="116"/>
      <c r="E28" s="116"/>
      <c r="F28" s="116"/>
      <c r="G28" s="116"/>
      <c r="H28" s="116"/>
      <c r="I28" s="116"/>
    </row>
    <row r="29" spans="1:9" x14ac:dyDescent="0.55000000000000004">
      <c r="A29" s="110" t="s">
        <v>706</v>
      </c>
      <c r="B29" s="110"/>
      <c r="C29" s="110"/>
      <c r="D29" s="110"/>
      <c r="E29" s="110"/>
      <c r="F29" s="97"/>
      <c r="G29" s="97"/>
      <c r="H29" s="98"/>
      <c r="I29" s="98"/>
    </row>
    <row r="30" spans="1:9" x14ac:dyDescent="0.55000000000000004">
      <c r="A30" s="99"/>
      <c r="B30" s="24" t="s">
        <v>691</v>
      </c>
      <c r="C30" s="100" t="s">
        <v>707</v>
      </c>
      <c r="D30" s="111" t="s">
        <v>693</v>
      </c>
      <c r="E30" s="111"/>
      <c r="F30" s="97"/>
      <c r="G30" s="97"/>
      <c r="H30" s="98"/>
      <c r="I30" s="98"/>
    </row>
    <row r="31" spans="1:9" x14ac:dyDescent="0.55000000000000004">
      <c r="A31" s="99"/>
      <c r="B31" s="83" t="s">
        <v>694</v>
      </c>
      <c r="C31" s="101" t="s">
        <v>708</v>
      </c>
      <c r="D31" s="112">
        <v>0</v>
      </c>
      <c r="E31" s="113"/>
      <c r="F31" s="97"/>
      <c r="G31" s="97"/>
      <c r="H31" s="98"/>
      <c r="I31" s="98"/>
    </row>
    <row r="32" spans="1:9" x14ac:dyDescent="0.55000000000000004">
      <c r="A32" s="99"/>
      <c r="B32" s="83" t="s">
        <v>695</v>
      </c>
      <c r="C32" s="101" t="s">
        <v>708</v>
      </c>
      <c r="D32" s="106">
        <v>0</v>
      </c>
      <c r="E32" s="107"/>
      <c r="F32" s="97"/>
      <c r="G32" s="97"/>
      <c r="H32" s="98"/>
      <c r="I32" s="98"/>
    </row>
    <row r="33" spans="1:9" x14ac:dyDescent="0.55000000000000004">
      <c r="A33" s="99"/>
      <c r="B33" s="83" t="s">
        <v>696</v>
      </c>
      <c r="C33" s="101">
        <v>19</v>
      </c>
      <c r="D33" s="106">
        <f>SUM(C6:C24)</f>
        <v>248542.09</v>
      </c>
      <c r="E33" s="107"/>
      <c r="F33" s="97"/>
      <c r="G33" s="97"/>
      <c r="H33" s="98"/>
      <c r="I33" s="98"/>
    </row>
    <row r="34" spans="1:9" x14ac:dyDescent="0.55000000000000004">
      <c r="A34" s="99"/>
      <c r="B34" s="83" t="s">
        <v>697</v>
      </c>
      <c r="C34" s="101" t="s">
        <v>708</v>
      </c>
      <c r="D34" s="106">
        <v>0</v>
      </c>
      <c r="E34" s="107"/>
      <c r="F34" s="97"/>
      <c r="G34" s="97"/>
      <c r="H34" s="98"/>
      <c r="I34" s="98"/>
    </row>
    <row r="35" spans="1:9" x14ac:dyDescent="0.55000000000000004">
      <c r="A35" s="99"/>
      <c r="B35" s="83" t="s">
        <v>709</v>
      </c>
      <c r="C35" s="101" t="s">
        <v>708</v>
      </c>
      <c r="D35" s="106">
        <v>0</v>
      </c>
      <c r="E35" s="107"/>
      <c r="F35" s="97"/>
      <c r="G35" s="97"/>
      <c r="H35" s="98"/>
      <c r="I35" s="98"/>
    </row>
    <row r="36" spans="1:9" x14ac:dyDescent="0.55000000000000004">
      <c r="A36" s="99"/>
      <c r="B36" s="24" t="s">
        <v>699</v>
      </c>
      <c r="C36" s="102">
        <v>19</v>
      </c>
      <c r="D36" s="108">
        <f>SUM(D31:E35)</f>
        <v>248542.09</v>
      </c>
      <c r="E36" s="108"/>
      <c r="F36" s="97"/>
      <c r="G36" s="97"/>
      <c r="H36" s="98"/>
      <c r="I36" s="98"/>
    </row>
    <row r="37" spans="1:9" x14ac:dyDescent="0.55000000000000004">
      <c r="A37" s="99"/>
      <c r="B37" s="96"/>
      <c r="C37" s="96"/>
      <c r="D37" s="97"/>
      <c r="E37" s="98"/>
      <c r="F37" s="97"/>
      <c r="G37" s="97"/>
      <c r="H37" s="98"/>
      <c r="I37" s="98"/>
    </row>
    <row r="38" spans="1:9" x14ac:dyDescent="0.55000000000000004">
      <c r="A38" s="93" t="s">
        <v>700</v>
      </c>
      <c r="B38" s="72"/>
      <c r="C38" s="96"/>
      <c r="D38" s="97"/>
      <c r="E38" s="98"/>
      <c r="F38" s="97"/>
      <c r="G38" s="97"/>
      <c r="H38" s="98"/>
      <c r="I38" s="98"/>
    </row>
    <row r="39" spans="1:9" x14ac:dyDescent="0.55000000000000004">
      <c r="A39" s="6"/>
      <c r="B39" s="30" t="s">
        <v>710</v>
      </c>
      <c r="C39" s="96"/>
      <c r="D39" s="97"/>
      <c r="E39" s="98"/>
      <c r="F39" s="97"/>
      <c r="G39" s="97"/>
      <c r="H39" s="98"/>
      <c r="I39" s="98"/>
    </row>
    <row r="40" spans="1:9" x14ac:dyDescent="0.55000000000000004">
      <c r="A40" s="6"/>
      <c r="C40" s="96"/>
      <c r="D40" s="97"/>
      <c r="E40" s="98"/>
      <c r="F40" s="97"/>
      <c r="G40" s="97"/>
      <c r="H40" s="98"/>
      <c r="I40" s="98"/>
    </row>
    <row r="41" spans="1:9" x14ac:dyDescent="0.55000000000000004">
      <c r="A41" s="109" t="s">
        <v>701</v>
      </c>
      <c r="B41" s="109"/>
      <c r="C41" s="96"/>
      <c r="D41" s="97"/>
      <c r="E41" s="98"/>
      <c r="F41" s="97"/>
      <c r="G41" s="97"/>
      <c r="H41" s="98"/>
      <c r="I41" s="98"/>
    </row>
    <row r="42" spans="1:9" x14ac:dyDescent="0.55000000000000004">
      <c r="A42" s="6"/>
      <c r="B42" s="30" t="s">
        <v>710</v>
      </c>
      <c r="C42" s="96"/>
      <c r="D42" s="97"/>
      <c r="E42" s="98"/>
      <c r="F42" s="97"/>
      <c r="G42" s="97"/>
      <c r="H42" s="98"/>
      <c r="I42" s="98"/>
    </row>
  </sheetData>
  <mergeCells count="14">
    <mergeCell ref="A2:I2"/>
    <mergeCell ref="A4:I4"/>
    <mergeCell ref="A3:I3"/>
    <mergeCell ref="A27:I27"/>
    <mergeCell ref="A28:I28"/>
    <mergeCell ref="D34:E34"/>
    <mergeCell ref="D35:E35"/>
    <mergeCell ref="D36:E36"/>
    <mergeCell ref="A41:B41"/>
    <mergeCell ref="A29:E29"/>
    <mergeCell ref="D30:E30"/>
    <mergeCell ref="D31:E31"/>
    <mergeCell ref="D32:E32"/>
    <mergeCell ref="D33:E33"/>
  </mergeCells>
  <printOptions horizontalCentered="1"/>
  <pageMargins left="0" right="0" top="0.35433070866141736" bottom="0.15748031496062992" header="0.31496062992125984" footer="0.31496062992125984"/>
  <pageSetup paperSize="9" scale="9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42"/>
  <sheetViews>
    <sheetView tabSelected="1" topLeftCell="A25" workbookViewId="0">
      <selection activeCell="A22" sqref="A22:C23"/>
    </sheetView>
  </sheetViews>
  <sheetFormatPr defaultColWidth="9" defaultRowHeight="24" x14ac:dyDescent="0.55000000000000004"/>
  <cols>
    <col min="1" max="1" width="5.125" style="1" customWidth="1"/>
    <col min="2" max="2" width="27.625" style="6" customWidth="1"/>
    <col min="3" max="3" width="15.125" style="31" customWidth="1"/>
    <col min="4" max="4" width="10.625" style="31" customWidth="1"/>
    <col min="5" max="5" width="10.875" style="1" customWidth="1"/>
    <col min="6" max="7" width="21.25" style="6" customWidth="1"/>
    <col min="8" max="8" width="13.5" style="6" customWidth="1"/>
    <col min="9" max="9" width="10.375" style="6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124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347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352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s="20" customFormat="1" ht="72" x14ac:dyDescent="0.2">
      <c r="A6" s="18">
        <v>1</v>
      </c>
      <c r="B6" s="34" t="s">
        <v>125</v>
      </c>
      <c r="C6" s="35">
        <v>200</v>
      </c>
      <c r="D6" s="36">
        <f>C6</f>
        <v>200</v>
      </c>
      <c r="E6" s="37" t="s">
        <v>9</v>
      </c>
      <c r="F6" s="38" t="s">
        <v>557</v>
      </c>
      <c r="G6" s="38" t="str">
        <f>SUBSTITUTE(F6,"ที่เสนอ", "ที่ตกลงจ้าง")</f>
        <v>นายชุลาพงษ์  ลายทิพย์ราคาที่ตกลงจ้าง 40,000  บาท</v>
      </c>
      <c r="H6" s="39" t="s">
        <v>11</v>
      </c>
      <c r="I6" s="17">
        <v>244017</v>
      </c>
    </row>
    <row r="7" spans="1:9" s="20" customFormat="1" ht="72" x14ac:dyDescent="0.2">
      <c r="A7" s="18">
        <v>2</v>
      </c>
      <c r="B7" s="38" t="s">
        <v>126</v>
      </c>
      <c r="C7" s="35">
        <v>35000</v>
      </c>
      <c r="D7" s="36">
        <f t="shared" ref="D7:D13" si="0">C7</f>
        <v>35000</v>
      </c>
      <c r="E7" s="37" t="s">
        <v>9</v>
      </c>
      <c r="F7" s="38" t="s">
        <v>558</v>
      </c>
      <c r="G7" s="38" t="str">
        <f t="shared" ref="G7:G24" si="1">SUBSTITUTE(F7,"ที่เสนอ", "ที่ตกลงจ้าง")</f>
        <v>นายวรพล ญาหน้อย    ราคาที่ตกลงจ้าง 35,000  บาท</v>
      </c>
      <c r="H7" s="39" t="s">
        <v>11</v>
      </c>
      <c r="I7" s="17" t="s">
        <v>127</v>
      </c>
    </row>
    <row r="8" spans="1:9" s="20" customFormat="1" ht="72" x14ac:dyDescent="0.2">
      <c r="A8" s="18">
        <v>3</v>
      </c>
      <c r="B8" s="38" t="s">
        <v>128</v>
      </c>
      <c r="C8" s="35">
        <v>25000</v>
      </c>
      <c r="D8" s="36">
        <f t="shared" si="0"/>
        <v>25000</v>
      </c>
      <c r="E8" s="37" t="s">
        <v>9</v>
      </c>
      <c r="F8" s="38" t="s">
        <v>560</v>
      </c>
      <c r="G8" s="38" t="str">
        <f t="shared" si="1"/>
        <v>นายพัชรชัย  ศรีนวล    ราคาที่ตกลงจ้าง 25,000  บาท</v>
      </c>
      <c r="H8" s="39" t="s">
        <v>11</v>
      </c>
      <c r="I8" s="17" t="s">
        <v>129</v>
      </c>
    </row>
    <row r="9" spans="1:9" s="20" customFormat="1" ht="96" x14ac:dyDescent="0.2">
      <c r="A9" s="18">
        <v>4</v>
      </c>
      <c r="B9" s="38" t="s">
        <v>130</v>
      </c>
      <c r="C9" s="35">
        <v>29790</v>
      </c>
      <c r="D9" s="36">
        <f t="shared" si="0"/>
        <v>29790</v>
      </c>
      <c r="E9" s="37" t="s">
        <v>9</v>
      </c>
      <c r="F9" s="38" t="s">
        <v>559</v>
      </c>
      <c r="G9" s="38" t="str">
        <f>SUBSTITUTE(F9,"ที่เสนอ", "ที่ตกลงซื้อ")</f>
        <v>ห้างหุ้นส่วนจำกัด เอ็ม พลัส 1982 อินเตอร์กรุ๊ป     ราคาที่ตกลงซื้อ 29,790  บาท</v>
      </c>
      <c r="H9" s="39" t="s">
        <v>11</v>
      </c>
      <c r="I9" s="17" t="s">
        <v>131</v>
      </c>
    </row>
    <row r="10" spans="1:9" ht="72" x14ac:dyDescent="0.55000000000000004">
      <c r="A10" s="18">
        <v>5</v>
      </c>
      <c r="B10" s="34" t="s">
        <v>138</v>
      </c>
      <c r="C10" s="35">
        <v>7880</v>
      </c>
      <c r="D10" s="36">
        <v>7880</v>
      </c>
      <c r="E10" s="37" t="s">
        <v>9</v>
      </c>
      <c r="F10" s="38" t="s">
        <v>561</v>
      </c>
      <c r="G10" s="38" t="str">
        <f t="shared" si="1"/>
        <v>อู่ญาณะวิทย์ยนต์ (ต้นกอก) ราคาที่ตกลงจ้าง 7,880  บาท</v>
      </c>
      <c r="H10" s="39" t="s">
        <v>11</v>
      </c>
      <c r="I10" s="17" t="s">
        <v>139</v>
      </c>
    </row>
    <row r="11" spans="1:9" s="20" customFormat="1" ht="96" x14ac:dyDescent="0.2">
      <c r="A11" s="18">
        <v>6</v>
      </c>
      <c r="B11" s="41" t="s">
        <v>132</v>
      </c>
      <c r="C11" s="35">
        <v>30900</v>
      </c>
      <c r="D11" s="36">
        <f t="shared" si="0"/>
        <v>30900</v>
      </c>
      <c r="E11" s="37" t="s">
        <v>9</v>
      </c>
      <c r="F11" s="38" t="s">
        <v>562</v>
      </c>
      <c r="G11" s="38" t="str">
        <f>SUBSTITUTE(F11,"ที่เสนอ", "ที่ตกลงซื้อ")</f>
        <v>ห้างหุ้นส่วนจำกัด 108 เซอร์วิสเชียงใหม่        ราคาที่ตกลงซื้อ 30,900  บาท</v>
      </c>
      <c r="H11" s="39" t="s">
        <v>11</v>
      </c>
      <c r="I11" s="17" t="s">
        <v>133</v>
      </c>
    </row>
    <row r="12" spans="1:9" s="20" customFormat="1" ht="96" x14ac:dyDescent="0.2">
      <c r="A12" s="18">
        <v>7</v>
      </c>
      <c r="B12" s="34" t="s">
        <v>135</v>
      </c>
      <c r="C12" s="35">
        <v>20100</v>
      </c>
      <c r="D12" s="36">
        <f>C12</f>
        <v>20100</v>
      </c>
      <c r="E12" s="37" t="s">
        <v>9</v>
      </c>
      <c r="F12" s="38" t="s">
        <v>563</v>
      </c>
      <c r="G12" s="38" t="str">
        <f>SUBSTITUTE(F12,"ที่เสนอ", "ที่ตกลงซื้อ")</f>
        <v>ห้างหุ้นวส่วนจำกัด เทคโน เซอร์เวย์ (2012)        ราคาที่ตกลงซื้อ 20,100  บาท</v>
      </c>
      <c r="H12" s="39" t="s">
        <v>11</v>
      </c>
      <c r="I12" s="17" t="s">
        <v>136</v>
      </c>
    </row>
    <row r="13" spans="1:9" s="20" customFormat="1" ht="72" x14ac:dyDescent="0.2">
      <c r="A13" s="18">
        <v>8</v>
      </c>
      <c r="B13" s="34" t="s">
        <v>134</v>
      </c>
      <c r="C13" s="35">
        <v>3000</v>
      </c>
      <c r="D13" s="36">
        <f t="shared" si="0"/>
        <v>3000</v>
      </c>
      <c r="E13" s="37" t="s">
        <v>9</v>
      </c>
      <c r="F13" s="38" t="s">
        <v>564</v>
      </c>
      <c r="G13" s="38" t="str">
        <f t="shared" si="1"/>
        <v>นางหทัยพัชร์  เรืองชัชวาลย์ ราคาที่ตกลงจ้าง 3,000  บาท</v>
      </c>
      <c r="H13" s="39" t="s">
        <v>11</v>
      </c>
      <c r="I13" s="17">
        <v>244034</v>
      </c>
    </row>
    <row r="14" spans="1:9" ht="72" x14ac:dyDescent="0.55000000000000004">
      <c r="A14" s="18">
        <v>9</v>
      </c>
      <c r="B14" s="34" t="s">
        <v>20</v>
      </c>
      <c r="C14" s="35">
        <v>2700</v>
      </c>
      <c r="D14" s="36">
        <v>2700</v>
      </c>
      <c r="E14" s="37" t="s">
        <v>9</v>
      </c>
      <c r="F14" s="38" t="s">
        <v>565</v>
      </c>
      <c r="G14" s="38" t="str">
        <f t="shared" si="1"/>
        <v>นางสีนวล  สิงห์คำ       ราคาที่ตกลงจ้าง 2,700  บาท</v>
      </c>
      <c r="H14" s="39" t="s">
        <v>11</v>
      </c>
      <c r="I14" s="17">
        <v>244038</v>
      </c>
    </row>
    <row r="15" spans="1:9" ht="72" x14ac:dyDescent="0.55000000000000004">
      <c r="A15" s="18">
        <v>10</v>
      </c>
      <c r="B15" s="34" t="s">
        <v>140</v>
      </c>
      <c r="C15" s="35">
        <v>9100</v>
      </c>
      <c r="D15" s="36">
        <v>9100</v>
      </c>
      <c r="E15" s="37" t="s">
        <v>9</v>
      </c>
      <c r="F15" s="38" t="s">
        <v>566</v>
      </c>
      <c r="G15" s="38" t="str">
        <f t="shared" si="1"/>
        <v>นางวิลัย  ยาณวงค์      ราคาที่ตกลงจ้าง 9,100  บาท</v>
      </c>
      <c r="H15" s="39" t="s">
        <v>11</v>
      </c>
      <c r="I15" s="17">
        <v>244038</v>
      </c>
    </row>
    <row r="16" spans="1:9" ht="72" x14ac:dyDescent="0.55000000000000004">
      <c r="A16" s="18">
        <v>11</v>
      </c>
      <c r="B16" s="34" t="s">
        <v>19</v>
      </c>
      <c r="C16" s="35">
        <v>2700</v>
      </c>
      <c r="D16" s="36">
        <v>2700</v>
      </c>
      <c r="E16" s="37" t="s">
        <v>9</v>
      </c>
      <c r="F16" s="38" t="s">
        <v>567</v>
      </c>
      <c r="G16" s="38" t="str">
        <f t="shared" si="1"/>
        <v>นายไพรินทร์  ทาวงศ์    ราคาที่ตกลงจ้าง 2,700  บาท</v>
      </c>
      <c r="H16" s="39" t="s">
        <v>11</v>
      </c>
      <c r="I16" s="17">
        <v>244039</v>
      </c>
    </row>
    <row r="17" spans="1:9" ht="72" x14ac:dyDescent="0.55000000000000004">
      <c r="A17" s="18">
        <v>12</v>
      </c>
      <c r="B17" s="34" t="s">
        <v>141</v>
      </c>
      <c r="C17" s="35">
        <v>9800</v>
      </c>
      <c r="D17" s="36">
        <v>9800</v>
      </c>
      <c r="E17" s="37" t="s">
        <v>9</v>
      </c>
      <c r="F17" s="38" t="s">
        <v>568</v>
      </c>
      <c r="G17" s="38" t="str">
        <f t="shared" si="1"/>
        <v xml:space="preserve">นางสาวโสภา  พุทธวงค์  ราคาที่ตกลงจ้าง 9,800  บาท </v>
      </c>
      <c r="H17" s="39" t="s">
        <v>11</v>
      </c>
      <c r="I17" s="17">
        <v>244039</v>
      </c>
    </row>
    <row r="18" spans="1:9" s="20" customFormat="1" ht="72" x14ac:dyDescent="0.2">
      <c r="A18" s="18">
        <v>13</v>
      </c>
      <c r="B18" s="34" t="s">
        <v>137</v>
      </c>
      <c r="C18" s="35">
        <v>595</v>
      </c>
      <c r="D18" s="36">
        <v>595</v>
      </c>
      <c r="E18" s="37" t="s">
        <v>9</v>
      </c>
      <c r="F18" s="38" t="s">
        <v>569</v>
      </c>
      <c r="G18" s="38" t="str">
        <f t="shared" si="1"/>
        <v>นางสาวสวิตตา  เตชรังษ์ราคาที่ตกลงจ้าง 595  บาท</v>
      </c>
      <c r="H18" s="39" t="s">
        <v>11</v>
      </c>
      <c r="I18" s="17">
        <v>244040</v>
      </c>
    </row>
    <row r="19" spans="1:9" s="20" customFormat="1" ht="72" x14ac:dyDescent="0.2">
      <c r="A19" s="18">
        <v>14</v>
      </c>
      <c r="B19" s="41" t="s">
        <v>21</v>
      </c>
      <c r="C19" s="35">
        <v>2700</v>
      </c>
      <c r="D19" s="36">
        <v>2700</v>
      </c>
      <c r="E19" s="37" t="s">
        <v>9</v>
      </c>
      <c r="F19" s="38" t="s">
        <v>570</v>
      </c>
      <c r="G19" s="38" t="str">
        <f t="shared" si="1"/>
        <v>นางนงคราญ  มาทา    ราคาที่ตกลงจ้าง 2,700  บาท</v>
      </c>
      <c r="H19" s="39" t="s">
        <v>11</v>
      </c>
      <c r="I19" s="17">
        <v>244041</v>
      </c>
    </row>
    <row r="20" spans="1:9" ht="72" x14ac:dyDescent="0.55000000000000004">
      <c r="A20" s="18">
        <v>15</v>
      </c>
      <c r="B20" s="34" t="s">
        <v>142</v>
      </c>
      <c r="C20" s="35">
        <v>16100</v>
      </c>
      <c r="D20" s="36">
        <v>16100</v>
      </c>
      <c r="E20" s="37" t="s">
        <v>9</v>
      </c>
      <c r="F20" s="38" t="s">
        <v>571</v>
      </c>
      <c r="G20" s="38" t="str">
        <f t="shared" si="1"/>
        <v>นางเกศแก้ว  อูปคำ     ราคาที่ตกลงจ้าง 16,100  บาท</v>
      </c>
      <c r="H20" s="39" t="s">
        <v>11</v>
      </c>
      <c r="I20" s="17">
        <v>244041</v>
      </c>
    </row>
    <row r="21" spans="1:9" ht="96" x14ac:dyDescent="0.55000000000000004">
      <c r="A21" s="18">
        <v>16</v>
      </c>
      <c r="B21" s="42" t="s">
        <v>143</v>
      </c>
      <c r="C21" s="35">
        <v>203500</v>
      </c>
      <c r="D21" s="36">
        <v>203500</v>
      </c>
      <c r="E21" s="37" t="s">
        <v>9</v>
      </c>
      <c r="F21" s="38" t="s">
        <v>572</v>
      </c>
      <c r="G21" s="38" t="str">
        <f t="shared" si="1"/>
        <v>ห้างหุ้นส่วนจำกัด ทองดี การก่อสร้าง                  ราคาที่ตกลงจ้าง 203,500  บาท</v>
      </c>
      <c r="H21" s="39" t="s">
        <v>11</v>
      </c>
      <c r="I21" s="17" t="s">
        <v>144</v>
      </c>
    </row>
    <row r="22" spans="1:9" ht="96" x14ac:dyDescent="0.55000000000000004">
      <c r="A22" s="18">
        <v>17</v>
      </c>
      <c r="B22" s="42" t="s">
        <v>145</v>
      </c>
      <c r="C22" s="35">
        <v>203200</v>
      </c>
      <c r="D22" s="36">
        <v>203200</v>
      </c>
      <c r="E22" s="37" t="s">
        <v>9</v>
      </c>
      <c r="F22" s="38" t="s">
        <v>573</v>
      </c>
      <c r="G22" s="38" t="str">
        <f t="shared" si="1"/>
        <v>ห้างหุ้นส่วนจำกัด ทองดี การก่อสร้าง                  ราคาที่ตกลงจ้าง 203,200  บาท</v>
      </c>
      <c r="H22" s="39" t="s">
        <v>11</v>
      </c>
      <c r="I22" s="17" t="s">
        <v>146</v>
      </c>
    </row>
    <row r="23" spans="1:9" ht="72" x14ac:dyDescent="0.55000000000000004">
      <c r="A23" s="18">
        <v>18</v>
      </c>
      <c r="B23" s="42" t="s">
        <v>147</v>
      </c>
      <c r="C23" s="35">
        <v>16100</v>
      </c>
      <c r="D23" s="36">
        <f t="shared" ref="D23:D24" si="2">C23</f>
        <v>16100</v>
      </c>
      <c r="E23" s="37" t="s">
        <v>9</v>
      </c>
      <c r="F23" s="38" t="s">
        <v>574</v>
      </c>
      <c r="G23" s="38" t="str">
        <f t="shared" si="1"/>
        <v>นางกาบแก้ว  อารีมิตร   ราคาที่ตกลงจ้าง 16,100  บาท</v>
      </c>
      <c r="H23" s="39" t="s">
        <v>11</v>
      </c>
      <c r="I23" s="17">
        <v>244042</v>
      </c>
    </row>
    <row r="24" spans="1:9" ht="72" x14ac:dyDescent="0.55000000000000004">
      <c r="A24" s="18">
        <v>19</v>
      </c>
      <c r="B24" s="42" t="s">
        <v>148</v>
      </c>
      <c r="C24" s="35">
        <v>2700</v>
      </c>
      <c r="D24" s="36">
        <f t="shared" si="2"/>
        <v>2700</v>
      </c>
      <c r="E24" s="37" t="s">
        <v>9</v>
      </c>
      <c r="F24" s="38" t="s">
        <v>575</v>
      </c>
      <c r="G24" s="38" t="str">
        <f t="shared" si="1"/>
        <v>นายสิงห์ทอน  เทพกุณณา ราคาที่ตกลงจ้าง 2,700  บาท</v>
      </c>
      <c r="H24" s="39" t="s">
        <v>11</v>
      </c>
      <c r="I24" s="17">
        <v>244042</v>
      </c>
    </row>
    <row r="27" spans="1:9" x14ac:dyDescent="0.55000000000000004">
      <c r="A27" s="116" t="s">
        <v>703</v>
      </c>
      <c r="B27" s="116"/>
      <c r="C27" s="116"/>
      <c r="D27" s="116"/>
      <c r="E27" s="116"/>
      <c r="F27" s="116"/>
      <c r="G27" s="116"/>
      <c r="H27" s="116"/>
      <c r="I27" s="116"/>
    </row>
    <row r="28" spans="1:9" x14ac:dyDescent="0.55000000000000004">
      <c r="A28" s="116" t="s">
        <v>714</v>
      </c>
      <c r="B28" s="116"/>
      <c r="C28" s="116"/>
      <c r="D28" s="116"/>
      <c r="E28" s="116"/>
      <c r="F28" s="116"/>
      <c r="G28" s="116"/>
      <c r="H28" s="116"/>
      <c r="I28" s="116"/>
    </row>
    <row r="29" spans="1:9" x14ac:dyDescent="0.55000000000000004">
      <c r="A29" s="110" t="s">
        <v>706</v>
      </c>
      <c r="B29" s="110"/>
      <c r="C29" s="110"/>
      <c r="D29" s="110"/>
      <c r="E29" s="110"/>
      <c r="F29" s="97"/>
      <c r="G29" s="97"/>
      <c r="H29" s="98"/>
      <c r="I29" s="98"/>
    </row>
    <row r="30" spans="1:9" x14ac:dyDescent="0.55000000000000004">
      <c r="A30" s="99"/>
      <c r="B30" s="24" t="s">
        <v>691</v>
      </c>
      <c r="C30" s="100" t="s">
        <v>707</v>
      </c>
      <c r="D30" s="111" t="s">
        <v>693</v>
      </c>
      <c r="E30" s="111"/>
      <c r="F30" s="97"/>
      <c r="G30" s="97"/>
      <c r="H30" s="98"/>
      <c r="I30" s="98"/>
    </row>
    <row r="31" spans="1:9" x14ac:dyDescent="0.55000000000000004">
      <c r="A31" s="99"/>
      <c r="B31" s="83" t="s">
        <v>694</v>
      </c>
      <c r="C31" s="101" t="s">
        <v>708</v>
      </c>
      <c r="D31" s="112">
        <v>0</v>
      </c>
      <c r="E31" s="113"/>
      <c r="F31" s="97"/>
      <c r="G31" s="97"/>
      <c r="H31" s="98"/>
      <c r="I31" s="98"/>
    </row>
    <row r="32" spans="1:9" x14ac:dyDescent="0.55000000000000004">
      <c r="A32" s="99"/>
      <c r="B32" s="83" t="s">
        <v>695</v>
      </c>
      <c r="C32" s="101" t="s">
        <v>708</v>
      </c>
      <c r="D32" s="106">
        <v>0</v>
      </c>
      <c r="E32" s="107"/>
      <c r="F32" s="97"/>
      <c r="G32" s="97"/>
      <c r="H32" s="98"/>
      <c r="I32" s="98"/>
    </row>
    <row r="33" spans="1:9" x14ac:dyDescent="0.55000000000000004">
      <c r="A33" s="99"/>
      <c r="B33" s="83" t="s">
        <v>696</v>
      </c>
      <c r="C33" s="101">
        <v>19</v>
      </c>
      <c r="D33" s="106">
        <f>SUM(C6:C24)</f>
        <v>621065</v>
      </c>
      <c r="E33" s="107"/>
      <c r="F33" s="97"/>
      <c r="G33" s="97"/>
      <c r="H33" s="98"/>
      <c r="I33" s="98"/>
    </row>
    <row r="34" spans="1:9" x14ac:dyDescent="0.55000000000000004">
      <c r="A34" s="99"/>
      <c r="B34" s="83" t="s">
        <v>697</v>
      </c>
      <c r="C34" s="101" t="s">
        <v>708</v>
      </c>
      <c r="D34" s="106">
        <v>0</v>
      </c>
      <c r="E34" s="107"/>
      <c r="F34" s="97"/>
      <c r="G34" s="97"/>
      <c r="H34" s="98"/>
      <c r="I34" s="98"/>
    </row>
    <row r="35" spans="1:9" x14ac:dyDescent="0.55000000000000004">
      <c r="A35" s="99"/>
      <c r="B35" s="83" t="s">
        <v>709</v>
      </c>
      <c r="C35" s="101" t="s">
        <v>708</v>
      </c>
      <c r="D35" s="106">
        <v>0</v>
      </c>
      <c r="E35" s="107"/>
      <c r="F35" s="97"/>
      <c r="G35" s="97"/>
      <c r="H35" s="98"/>
      <c r="I35" s="98"/>
    </row>
    <row r="36" spans="1:9" x14ac:dyDescent="0.55000000000000004">
      <c r="A36" s="99"/>
      <c r="B36" s="24" t="s">
        <v>699</v>
      </c>
      <c r="C36" s="102">
        <v>19</v>
      </c>
      <c r="D36" s="108">
        <f>SUM(D31:E35)</f>
        <v>621065</v>
      </c>
      <c r="E36" s="108"/>
      <c r="F36" s="97"/>
      <c r="G36" s="97"/>
      <c r="H36" s="98"/>
      <c r="I36" s="98"/>
    </row>
    <row r="37" spans="1:9" x14ac:dyDescent="0.55000000000000004">
      <c r="A37" s="99"/>
      <c r="B37" s="96"/>
      <c r="C37" s="96"/>
      <c r="D37" s="97"/>
      <c r="E37" s="98"/>
      <c r="F37" s="97"/>
      <c r="G37" s="97"/>
      <c r="H37" s="98"/>
      <c r="I37" s="98"/>
    </row>
    <row r="38" spans="1:9" x14ac:dyDescent="0.55000000000000004">
      <c r="A38" s="93" t="s">
        <v>700</v>
      </c>
      <c r="B38" s="72"/>
      <c r="C38" s="96"/>
      <c r="D38" s="97"/>
      <c r="E38" s="98"/>
      <c r="F38" s="97"/>
      <c r="G38" s="97"/>
      <c r="H38" s="98"/>
      <c r="I38" s="98"/>
    </row>
    <row r="39" spans="1:9" x14ac:dyDescent="0.55000000000000004">
      <c r="A39" s="6"/>
      <c r="B39" s="30" t="s">
        <v>710</v>
      </c>
      <c r="C39" s="96"/>
      <c r="D39" s="97"/>
      <c r="E39" s="98"/>
      <c r="F39" s="97"/>
      <c r="G39" s="97"/>
      <c r="H39" s="98"/>
      <c r="I39" s="98"/>
    </row>
    <row r="40" spans="1:9" x14ac:dyDescent="0.55000000000000004">
      <c r="A40" s="6"/>
      <c r="B40" s="30"/>
      <c r="C40" s="96"/>
      <c r="D40" s="97"/>
      <c r="E40" s="98"/>
      <c r="F40" s="97"/>
      <c r="G40" s="97"/>
      <c r="H40" s="98"/>
      <c r="I40" s="98"/>
    </row>
    <row r="41" spans="1:9" x14ac:dyDescent="0.55000000000000004">
      <c r="A41" s="109" t="s">
        <v>701</v>
      </c>
      <c r="B41" s="109"/>
      <c r="C41" s="96"/>
      <c r="D41" s="97"/>
      <c r="E41" s="98"/>
      <c r="F41" s="97"/>
      <c r="G41" s="97"/>
      <c r="H41" s="98"/>
      <c r="I41" s="98"/>
    </row>
    <row r="42" spans="1:9" x14ac:dyDescent="0.55000000000000004">
      <c r="A42" s="6"/>
      <c r="B42" s="30" t="s">
        <v>710</v>
      </c>
      <c r="C42" s="96"/>
      <c r="D42" s="97"/>
      <c r="E42" s="98"/>
      <c r="F42" s="97"/>
      <c r="G42" s="97"/>
      <c r="H42" s="98"/>
      <c r="I42" s="98"/>
    </row>
  </sheetData>
  <mergeCells count="14">
    <mergeCell ref="A2:I2"/>
    <mergeCell ref="A4:I4"/>
    <mergeCell ref="A3:I3"/>
    <mergeCell ref="A27:I27"/>
    <mergeCell ref="A28:I28"/>
    <mergeCell ref="D34:E34"/>
    <mergeCell ref="D35:E35"/>
    <mergeCell ref="D36:E36"/>
    <mergeCell ref="A41:B41"/>
    <mergeCell ref="A29:E29"/>
    <mergeCell ref="D30:E30"/>
    <mergeCell ref="D31:E31"/>
    <mergeCell ref="D32:E32"/>
    <mergeCell ref="D33:E33"/>
  </mergeCells>
  <printOptions horizontalCentered="1"/>
  <pageMargins left="0" right="0" top="0.35433070866141736" bottom="0.15748031496062992" header="0.31496062992125984" footer="0.31496062992125984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52"/>
  <sheetViews>
    <sheetView tabSelected="1" topLeftCell="A34" workbookViewId="0">
      <selection activeCell="A22" sqref="A22:C23"/>
    </sheetView>
  </sheetViews>
  <sheetFormatPr defaultColWidth="9" defaultRowHeight="24" x14ac:dyDescent="0.55000000000000004"/>
  <cols>
    <col min="1" max="1" width="6" style="1" customWidth="1"/>
    <col min="2" max="2" width="29.125" style="6" customWidth="1"/>
    <col min="3" max="3" width="15" style="23" customWidth="1"/>
    <col min="4" max="4" width="10.625" style="23" customWidth="1"/>
    <col min="5" max="5" width="10.875" style="6" customWidth="1"/>
    <col min="6" max="6" width="21.25" style="6" customWidth="1"/>
    <col min="7" max="7" width="21.75" style="6" customWidth="1"/>
    <col min="8" max="8" width="14" style="6" customWidth="1"/>
    <col min="9" max="9" width="10.375" style="6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191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359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72" x14ac:dyDescent="0.55000000000000004">
      <c r="A6" s="18">
        <v>1</v>
      </c>
      <c r="B6" s="34" t="s">
        <v>161</v>
      </c>
      <c r="C6" s="35">
        <v>1926</v>
      </c>
      <c r="D6" s="36">
        <f>C6</f>
        <v>1926</v>
      </c>
      <c r="E6" s="37" t="s">
        <v>9</v>
      </c>
      <c r="F6" s="38" t="s">
        <v>576</v>
      </c>
      <c r="G6" s="38" t="str">
        <f>SUBSTITUTE(F6,"ที่เสนอ", "ที่ตกลงซื้อ")</f>
        <v>องค์การเภสัชกรรม 
สาขาภาคเหนือ          ราคาที่ตกลงซื้อ 1,926  บาท</v>
      </c>
      <c r="H6" s="39" t="s">
        <v>11</v>
      </c>
      <c r="I6" s="17" t="s">
        <v>162</v>
      </c>
    </row>
    <row r="7" spans="1:9" ht="72" x14ac:dyDescent="0.55000000000000004">
      <c r="A7" s="18">
        <v>2</v>
      </c>
      <c r="B7" s="34" t="s">
        <v>163</v>
      </c>
      <c r="C7" s="35">
        <v>1845</v>
      </c>
      <c r="D7" s="36">
        <f>C7</f>
        <v>1845</v>
      </c>
      <c r="E7" s="37" t="s">
        <v>9</v>
      </c>
      <c r="F7" s="38" t="s">
        <v>577</v>
      </c>
      <c r="G7" s="38" t="str">
        <f>SUBSTITUTE(F7,"ที่เสนอ", "ที่ตกลงซื้อ")</f>
        <v>ร้านเพื่อนเรียน เครื่องเขียน โดยนายเอกลักษณ์ ใจคำราคาที่ตกลงซื้อ 1,845  บาท</v>
      </c>
      <c r="H7" s="39" t="s">
        <v>11</v>
      </c>
      <c r="I7" s="17">
        <v>244046</v>
      </c>
    </row>
    <row r="8" spans="1:9" ht="96" x14ac:dyDescent="0.55000000000000004">
      <c r="A8" s="18">
        <v>3</v>
      </c>
      <c r="B8" s="34" t="s">
        <v>170</v>
      </c>
      <c r="C8" s="35">
        <v>16010</v>
      </c>
      <c r="D8" s="36">
        <f>C8</f>
        <v>16010</v>
      </c>
      <c r="E8" s="37" t="s">
        <v>9</v>
      </c>
      <c r="F8" s="38" t="s">
        <v>578</v>
      </c>
      <c r="G8" s="38" t="str">
        <f>SUBSTITUTE(F8,"ที่เสนอ", "ที่ตกลงซื้อ")</f>
        <v>บริษัท ไอคิวเซ็นเตอร์ พลัส จำกัด                    ราคาที่ตกลงซื้อ 16,010  บาท</v>
      </c>
      <c r="H8" s="39" t="s">
        <v>11</v>
      </c>
      <c r="I8" s="17" t="s">
        <v>171</v>
      </c>
    </row>
    <row r="9" spans="1:9" s="44" customFormat="1" ht="72" x14ac:dyDescent="0.2">
      <c r="A9" s="18">
        <v>4</v>
      </c>
      <c r="B9" s="34" t="s">
        <v>149</v>
      </c>
      <c r="C9" s="35">
        <v>6200</v>
      </c>
      <c r="D9" s="36">
        <f>C9</f>
        <v>6200</v>
      </c>
      <c r="E9" s="37" t="s">
        <v>9</v>
      </c>
      <c r="F9" s="38" t="s">
        <v>579</v>
      </c>
      <c r="G9" s="38" t="str">
        <f t="shared" ref="G9:G19" si="0">SUBSTITUTE(F9,"ที่เสนอ", "ที่ตกลงจ้าง")</f>
        <v>อู่ญาณวิทย์ยนต์ (ต้นกอก) ราคาที่ตกลงจ้าง 6,200  บาท</v>
      </c>
      <c r="H9" s="39" t="s">
        <v>11</v>
      </c>
      <c r="I9" s="17" t="s">
        <v>151</v>
      </c>
    </row>
    <row r="10" spans="1:9" s="44" customFormat="1" ht="96" x14ac:dyDescent="0.2">
      <c r="A10" s="18">
        <v>5</v>
      </c>
      <c r="B10" s="34" t="s">
        <v>149</v>
      </c>
      <c r="C10" s="35">
        <v>66340</v>
      </c>
      <c r="D10" s="36">
        <f t="shared" ref="D10:D26" si="1">C10</f>
        <v>66340</v>
      </c>
      <c r="E10" s="37" t="s">
        <v>9</v>
      </c>
      <c r="F10" s="38" t="s">
        <v>584</v>
      </c>
      <c r="G10" s="38" t="str">
        <f>SUBSTITUTE(F10,"ที่เสนอ", "ที่ตกลงจ้าง")</f>
        <v>ร้านศักดิ์ชัยเซอร์วิน 
โดยนางสุมาลี  ไพฑูรย์  ราคาที่ตกลงจ้าง 66,340 บาท</v>
      </c>
      <c r="H10" s="39" t="s">
        <v>11</v>
      </c>
      <c r="I10" s="17" t="s">
        <v>150</v>
      </c>
    </row>
    <row r="11" spans="1:9" s="44" customFormat="1" ht="72" x14ac:dyDescent="0.2">
      <c r="A11" s="18">
        <v>6</v>
      </c>
      <c r="B11" s="41" t="s">
        <v>152</v>
      </c>
      <c r="C11" s="35">
        <v>2170</v>
      </c>
      <c r="D11" s="36">
        <f t="shared" si="1"/>
        <v>2170</v>
      </c>
      <c r="E11" s="37" t="s">
        <v>9</v>
      </c>
      <c r="F11" s="38" t="s">
        <v>580</v>
      </c>
      <c r="G11" s="38" t="str">
        <f t="shared" si="0"/>
        <v>นางสาวสวิตตา  เตชรังษ์ ราคาที่ตกลงจ้าง 2,170  บาท</v>
      </c>
      <c r="H11" s="39" t="s">
        <v>11</v>
      </c>
      <c r="I11" s="17">
        <v>244046</v>
      </c>
    </row>
    <row r="12" spans="1:9" s="44" customFormat="1" ht="72" x14ac:dyDescent="0.2">
      <c r="A12" s="18">
        <v>7</v>
      </c>
      <c r="B12" s="34" t="s">
        <v>155</v>
      </c>
      <c r="C12" s="35">
        <v>330</v>
      </c>
      <c r="D12" s="36">
        <f>C12</f>
        <v>330</v>
      </c>
      <c r="E12" s="37" t="s">
        <v>9</v>
      </c>
      <c r="F12" s="38" t="s">
        <v>581</v>
      </c>
      <c r="G12" s="38" t="str">
        <f t="shared" si="0"/>
        <v>ร้าน เอ็น เอ็ม มิเดีย
โดยนายรชานนท์  สุทะนวน ราคาที่ตกลงจ้าง 330  บาท</v>
      </c>
      <c r="H12" s="39" t="s">
        <v>11</v>
      </c>
      <c r="I12" s="17">
        <v>244046</v>
      </c>
    </row>
    <row r="13" spans="1:9" s="44" customFormat="1" ht="96" x14ac:dyDescent="0.2">
      <c r="A13" s="18">
        <v>8</v>
      </c>
      <c r="B13" s="34" t="s">
        <v>156</v>
      </c>
      <c r="C13" s="35">
        <v>330</v>
      </c>
      <c r="D13" s="36">
        <f>C13</f>
        <v>330</v>
      </c>
      <c r="E13" s="37" t="s">
        <v>9</v>
      </c>
      <c r="F13" s="38" t="s">
        <v>582</v>
      </c>
      <c r="G13" s="38" t="str">
        <f t="shared" si="0"/>
        <v>ร้าน เอ็น เอ็ม มิเดีย
โดยนายรชานนท์  สุทะนวนราคาที่ตกลงจ้าง 330  บาท</v>
      </c>
      <c r="H13" s="39" t="s">
        <v>11</v>
      </c>
      <c r="I13" s="17">
        <v>244046</v>
      </c>
    </row>
    <row r="14" spans="1:9" s="30" customFormat="1" ht="72" x14ac:dyDescent="0.55000000000000004">
      <c r="A14" s="18">
        <v>9</v>
      </c>
      <c r="B14" s="34" t="s">
        <v>157</v>
      </c>
      <c r="C14" s="35">
        <v>3100</v>
      </c>
      <c r="D14" s="36">
        <f>C14</f>
        <v>3100</v>
      </c>
      <c r="E14" s="37" t="s">
        <v>9</v>
      </c>
      <c r="F14" s="38" t="s">
        <v>583</v>
      </c>
      <c r="G14" s="38" t="str">
        <f t="shared" si="0"/>
        <v>นางหทัยพัชร์  เรืองชัชวาลย์ราคาที่ตกลงจ้าง 3,100  บาท</v>
      </c>
      <c r="H14" s="39" t="s">
        <v>11</v>
      </c>
      <c r="I14" s="17">
        <v>244046</v>
      </c>
    </row>
    <row r="15" spans="1:9" ht="72" x14ac:dyDescent="0.55000000000000004">
      <c r="A15" s="18">
        <v>10</v>
      </c>
      <c r="B15" s="34" t="s">
        <v>159</v>
      </c>
      <c r="C15" s="35">
        <v>23100</v>
      </c>
      <c r="D15" s="36">
        <f>C15</f>
        <v>23100</v>
      </c>
      <c r="E15" s="37" t="s">
        <v>9</v>
      </c>
      <c r="F15" s="38" t="s">
        <v>585</v>
      </c>
      <c r="G15" s="38" t="str">
        <f t="shared" si="0"/>
        <v>นางอำพร  จินา         ราคาที่ตกลงจ้าง 23,100  บาท</v>
      </c>
      <c r="H15" s="39" t="s">
        <v>11</v>
      </c>
      <c r="I15" s="17">
        <v>244046</v>
      </c>
    </row>
    <row r="16" spans="1:9" ht="72" x14ac:dyDescent="0.55000000000000004">
      <c r="A16" s="18">
        <v>11</v>
      </c>
      <c r="B16" s="34" t="s">
        <v>160</v>
      </c>
      <c r="C16" s="35">
        <v>2700</v>
      </c>
      <c r="D16" s="36">
        <f>C16</f>
        <v>2700</v>
      </c>
      <c r="E16" s="37" t="s">
        <v>9</v>
      </c>
      <c r="F16" s="38" t="s">
        <v>586</v>
      </c>
      <c r="G16" s="38" t="str">
        <f t="shared" si="0"/>
        <v>นางวรวุฒิ  ญาหน้อย    ราคาที่ตกลงจ้าง 2,700  บาท</v>
      </c>
      <c r="H16" s="39" t="s">
        <v>11</v>
      </c>
      <c r="I16" s="17">
        <v>244046</v>
      </c>
    </row>
    <row r="17" spans="1:9" s="30" customFormat="1" ht="72" x14ac:dyDescent="0.55000000000000004">
      <c r="A17" s="18">
        <v>12</v>
      </c>
      <c r="B17" s="34" t="s">
        <v>153</v>
      </c>
      <c r="C17" s="35">
        <v>330</v>
      </c>
      <c r="D17" s="36">
        <f t="shared" si="1"/>
        <v>330</v>
      </c>
      <c r="E17" s="37" t="s">
        <v>9</v>
      </c>
      <c r="F17" s="38" t="s">
        <v>581</v>
      </c>
      <c r="G17" s="38" t="str">
        <f t="shared" si="0"/>
        <v>ร้าน เอ็น เอ็ม มิเดีย
โดยนายรชานนท์  สุทะนวน ราคาที่ตกลงจ้าง 330  บาท</v>
      </c>
      <c r="H17" s="39" t="s">
        <v>11</v>
      </c>
      <c r="I17" s="17">
        <v>244050</v>
      </c>
    </row>
    <row r="18" spans="1:9" s="44" customFormat="1" ht="72" x14ac:dyDescent="0.2">
      <c r="A18" s="18">
        <v>13</v>
      </c>
      <c r="B18" s="34" t="s">
        <v>154</v>
      </c>
      <c r="C18" s="35">
        <v>660</v>
      </c>
      <c r="D18" s="36">
        <f t="shared" si="1"/>
        <v>660</v>
      </c>
      <c r="E18" s="37" t="s">
        <v>9</v>
      </c>
      <c r="F18" s="38" t="s">
        <v>587</v>
      </c>
      <c r="G18" s="38" t="str">
        <f t="shared" si="0"/>
        <v>ร้าน เอ็น เอ็ม มิเดีย
โดยนายรชานนท์  สุทะนวน ราคาที่ตกลงจ้าง 660  บาท</v>
      </c>
      <c r="H18" s="39" t="s">
        <v>11</v>
      </c>
      <c r="I18" s="17">
        <v>244050</v>
      </c>
    </row>
    <row r="19" spans="1:9" ht="72" x14ac:dyDescent="0.55000000000000004">
      <c r="A19" s="18">
        <v>14</v>
      </c>
      <c r="B19" s="34" t="s">
        <v>158</v>
      </c>
      <c r="C19" s="35">
        <v>980</v>
      </c>
      <c r="D19" s="36">
        <f t="shared" si="1"/>
        <v>980</v>
      </c>
      <c r="E19" s="37" t="s">
        <v>9</v>
      </c>
      <c r="F19" s="38" t="s">
        <v>588</v>
      </c>
      <c r="G19" s="38" t="str">
        <f t="shared" si="0"/>
        <v>นางหทัยพัชร์  เรืองชัชวาลย์ ราคาที่ตกลงจ้าง 980  บาท</v>
      </c>
      <c r="H19" s="39" t="s">
        <v>11</v>
      </c>
      <c r="I19" s="17">
        <v>244050</v>
      </c>
    </row>
    <row r="20" spans="1:9" ht="96" x14ac:dyDescent="0.55000000000000004">
      <c r="A20" s="18">
        <v>15</v>
      </c>
      <c r="B20" s="34" t="s">
        <v>175</v>
      </c>
      <c r="C20" s="35">
        <v>35600</v>
      </c>
      <c r="D20" s="36">
        <f>C20</f>
        <v>35600</v>
      </c>
      <c r="E20" s="37" t="s">
        <v>9</v>
      </c>
      <c r="F20" s="38" t="s">
        <v>589</v>
      </c>
      <c r="G20" s="38" t="str">
        <f>SUBSTITUTE(F20,"ที่เสนอ", "ที่ตกลงซื้อ")</f>
        <v>บริษัท วสันต์ ปริ้นเตอร์ แอนด์ เซอร์วิส จำกัด          ราคาที่ตกลงซื้อ 35,600  บาท</v>
      </c>
      <c r="H20" s="39" t="s">
        <v>11</v>
      </c>
      <c r="I20" s="17" t="s">
        <v>176</v>
      </c>
    </row>
    <row r="21" spans="1:9" ht="72" x14ac:dyDescent="0.55000000000000004">
      <c r="A21" s="18">
        <v>16</v>
      </c>
      <c r="B21" s="34" t="s">
        <v>164</v>
      </c>
      <c r="C21" s="35">
        <v>2820</v>
      </c>
      <c r="D21" s="36">
        <f t="shared" si="1"/>
        <v>2820</v>
      </c>
      <c r="E21" s="37" t="s">
        <v>9</v>
      </c>
      <c r="F21" s="45" t="s">
        <v>590</v>
      </c>
      <c r="G21" s="38" t="str">
        <f>SUBSTITUTE(F21,"ที่เสนอ", "ที่ตกลงซื้อ")</f>
        <v>บริษัท มู่พลาสติก อินดัสตรีส์ จำกัด                   ราคาที่ตกลงซื้อ 2,820  บาท</v>
      </c>
      <c r="H21" s="39" t="s">
        <v>11</v>
      </c>
      <c r="I21" s="17" t="s">
        <v>165</v>
      </c>
    </row>
    <row r="22" spans="1:9" ht="96" x14ac:dyDescent="0.55000000000000004">
      <c r="A22" s="18">
        <v>17</v>
      </c>
      <c r="B22" s="34" t="s">
        <v>166</v>
      </c>
      <c r="C22" s="35">
        <v>18500</v>
      </c>
      <c r="D22" s="36">
        <f t="shared" si="1"/>
        <v>18500</v>
      </c>
      <c r="E22" s="37" t="s">
        <v>9</v>
      </c>
      <c r="F22" s="38" t="s">
        <v>591</v>
      </c>
      <c r="G22" s="38" t="str">
        <f>SUBSTITUTE(F22,"ที่เสนอ", "ที่ตกลงซื้อ")</f>
        <v>ห้างหุ้นส่วนจำกัด 108 เซอร์วิสเชียงใหม่        ราคาที่ตกลงซื้อ 18,500  บาท</v>
      </c>
      <c r="H22" s="39" t="s">
        <v>11</v>
      </c>
      <c r="I22" s="17" t="s">
        <v>167</v>
      </c>
    </row>
    <row r="23" spans="1:9" ht="72" x14ac:dyDescent="0.55000000000000004">
      <c r="A23" s="18">
        <v>18</v>
      </c>
      <c r="B23" s="34" t="s">
        <v>168</v>
      </c>
      <c r="C23" s="35">
        <v>8248</v>
      </c>
      <c r="D23" s="36">
        <f t="shared" si="1"/>
        <v>8248</v>
      </c>
      <c r="E23" s="37" t="s">
        <v>9</v>
      </c>
      <c r="F23" s="38" t="s">
        <v>592</v>
      </c>
      <c r="G23" s="38" t="str">
        <f>SUBSTITUTE(F23,"ที่เสนอ", "ที่ตกลงซื้อ")</f>
        <v>บริษัท ไอคิวเซ็นเตอร์ พลัส จำกัด                    ราคาที่ตกลงซื้อ 8,248  บาท</v>
      </c>
      <c r="H23" s="39" t="s">
        <v>11</v>
      </c>
      <c r="I23" s="17" t="s">
        <v>169</v>
      </c>
    </row>
    <row r="24" spans="1:9" ht="72" x14ac:dyDescent="0.55000000000000004">
      <c r="A24" s="18">
        <v>19</v>
      </c>
      <c r="B24" s="34" t="s">
        <v>172</v>
      </c>
      <c r="C24" s="35">
        <v>24000</v>
      </c>
      <c r="D24" s="36">
        <f t="shared" si="1"/>
        <v>24000</v>
      </c>
      <c r="E24" s="37" t="s">
        <v>9</v>
      </c>
      <c r="F24" s="38" t="s">
        <v>593</v>
      </c>
      <c r="G24" s="38" t="str">
        <f t="shared" ref="G24" si="2">SUBSTITUTE(F24,"ที่เสนอ", "ที่ตกลงจ้าง")</f>
        <v>นายธีระ  ณ ลำพูน      ราคาที่ตกลงจ้าง 24,000  บาท</v>
      </c>
      <c r="H24" s="39" t="s">
        <v>11</v>
      </c>
      <c r="I24" s="17" t="s">
        <v>173</v>
      </c>
    </row>
    <row r="25" spans="1:9" ht="72" x14ac:dyDescent="0.55000000000000004">
      <c r="A25" s="18">
        <v>20</v>
      </c>
      <c r="B25" s="34" t="s">
        <v>179</v>
      </c>
      <c r="C25" s="35">
        <v>2790</v>
      </c>
      <c r="D25" s="36">
        <f t="shared" si="1"/>
        <v>2790</v>
      </c>
      <c r="E25" s="37" t="s">
        <v>9</v>
      </c>
      <c r="F25" s="38" t="s">
        <v>594</v>
      </c>
      <c r="G25" s="38" t="str">
        <f>SUBSTITUTE(F25,"ที่เสนอ", "ที่ตกลงซื้อ")</f>
        <v>น้ำดื่มมงกุฎทิพย์ 
โดยนางมลิวัลย์  ตาโม  ราคาที่ตกลงซื้อ 2,790  บาท</v>
      </c>
      <c r="H25" s="39" t="s">
        <v>11</v>
      </c>
      <c r="I25" s="17" t="s">
        <v>180</v>
      </c>
    </row>
    <row r="26" spans="1:9" ht="96" x14ac:dyDescent="0.55000000000000004">
      <c r="A26" s="18">
        <v>21</v>
      </c>
      <c r="B26" s="34" t="s">
        <v>181</v>
      </c>
      <c r="C26" s="35">
        <v>330</v>
      </c>
      <c r="D26" s="36">
        <f t="shared" si="1"/>
        <v>330</v>
      </c>
      <c r="E26" s="37" t="s">
        <v>9</v>
      </c>
      <c r="F26" s="38" t="s">
        <v>582</v>
      </c>
      <c r="G26" s="38" t="str">
        <f t="shared" ref="G26" si="3">SUBSTITUTE(F26,"ที่เสนอ", "ที่ตกลงจ้าง")</f>
        <v>ร้าน เอ็น เอ็ม มิเดีย
โดยนายรชานนท์  สุทะนวนราคาที่ตกลงจ้าง 330  บาท</v>
      </c>
      <c r="H26" s="39" t="s">
        <v>11</v>
      </c>
      <c r="I26" s="17" t="s">
        <v>182</v>
      </c>
    </row>
    <row r="27" spans="1:9" ht="72" x14ac:dyDescent="0.55000000000000004">
      <c r="A27" s="18">
        <v>22</v>
      </c>
      <c r="B27" s="34" t="s">
        <v>183</v>
      </c>
      <c r="C27" s="35">
        <v>8500</v>
      </c>
      <c r="D27" s="35">
        <v>8500</v>
      </c>
      <c r="E27" s="37" t="s">
        <v>9</v>
      </c>
      <c r="F27" s="38" t="s">
        <v>595</v>
      </c>
      <c r="G27" s="38" t="str">
        <f>SUBSTITUTE(F27,"ที่เสนอ", "ที่ตกลงซื้อ")</f>
        <v>ห้างหุ้นส่วนจำกัด 108 เซอร์วิสเชียงใหม่        ราคาที่ตกลงซื้อ 8,500  บาท</v>
      </c>
      <c r="H27" s="39" t="s">
        <v>11</v>
      </c>
      <c r="I27" s="17" t="s">
        <v>184</v>
      </c>
    </row>
    <row r="28" spans="1:9" ht="72" x14ac:dyDescent="0.55000000000000004">
      <c r="A28" s="18">
        <v>23</v>
      </c>
      <c r="B28" s="34" t="s">
        <v>185</v>
      </c>
      <c r="C28" s="35">
        <v>40000</v>
      </c>
      <c r="D28" s="35">
        <v>40000</v>
      </c>
      <c r="E28" s="37" t="s">
        <v>9</v>
      </c>
      <c r="F28" s="38" t="s">
        <v>596</v>
      </c>
      <c r="G28" s="38" t="str">
        <f t="shared" ref="G28:G31" si="4">SUBSTITUTE(F28,"ที่เสนอ", "ที่ตกลงจ้าง")</f>
        <v>นายไพโรจน์  วังขา     ราคาที่ตกลงจ้าง 40,000  บาท</v>
      </c>
      <c r="H28" s="39" t="s">
        <v>11</v>
      </c>
      <c r="I28" s="17" t="s">
        <v>186</v>
      </c>
    </row>
    <row r="29" spans="1:9" ht="72" x14ac:dyDescent="0.55000000000000004">
      <c r="A29" s="18">
        <v>24</v>
      </c>
      <c r="B29" s="34" t="s">
        <v>177</v>
      </c>
      <c r="C29" s="35">
        <v>23000</v>
      </c>
      <c r="D29" s="36">
        <f>C29</f>
        <v>23000</v>
      </c>
      <c r="E29" s="37" t="s">
        <v>9</v>
      </c>
      <c r="F29" s="38" t="s">
        <v>597</v>
      </c>
      <c r="G29" s="38" t="str">
        <f t="shared" si="4"/>
        <v>นายวิเชียร  ก๋าติ๊บ      ราคาที่ตกลงจ้าง 23,000  บาท</v>
      </c>
      <c r="H29" s="39" t="s">
        <v>11</v>
      </c>
      <c r="I29" s="17" t="s">
        <v>178</v>
      </c>
    </row>
    <row r="30" spans="1:9" ht="72" x14ac:dyDescent="0.55000000000000004">
      <c r="A30" s="18">
        <v>25</v>
      </c>
      <c r="B30" s="34" t="s">
        <v>174</v>
      </c>
      <c r="C30" s="35">
        <v>2660</v>
      </c>
      <c r="D30" s="36">
        <f>C30</f>
        <v>2660</v>
      </c>
      <c r="E30" s="37" t="s">
        <v>9</v>
      </c>
      <c r="F30" s="38" t="s">
        <v>598</v>
      </c>
      <c r="G30" s="38" t="str">
        <f t="shared" si="4"/>
        <v>นางหทัยพัชร์  เรืองชัชวาลย์ ราคาที่ตกลงจ้าง 2,660  บาท</v>
      </c>
      <c r="H30" s="39" t="s">
        <v>11</v>
      </c>
      <c r="I30" s="17">
        <v>244063</v>
      </c>
    </row>
    <row r="31" spans="1:9" ht="96" x14ac:dyDescent="0.55000000000000004">
      <c r="A31" s="18">
        <v>26</v>
      </c>
      <c r="B31" s="34" t="s">
        <v>187</v>
      </c>
      <c r="C31" s="35">
        <v>330</v>
      </c>
      <c r="D31" s="36">
        <f t="shared" ref="D31:D34" si="5">C31</f>
        <v>330</v>
      </c>
      <c r="E31" s="37" t="s">
        <v>9</v>
      </c>
      <c r="F31" s="38" t="s">
        <v>582</v>
      </c>
      <c r="G31" s="38" t="str">
        <f t="shared" si="4"/>
        <v>ร้าน เอ็น เอ็ม มิเดีย
โดยนายรชานนท์  สุทะนวนราคาที่ตกลงจ้าง 330  บาท</v>
      </c>
      <c r="H31" s="39" t="s">
        <v>11</v>
      </c>
      <c r="I31" s="17">
        <v>244069</v>
      </c>
    </row>
    <row r="32" spans="1:9" ht="96" x14ac:dyDescent="0.55000000000000004">
      <c r="A32" s="18">
        <v>27</v>
      </c>
      <c r="B32" s="34" t="s">
        <v>188</v>
      </c>
      <c r="C32" s="35">
        <v>1785</v>
      </c>
      <c r="D32" s="36">
        <f t="shared" si="5"/>
        <v>1785</v>
      </c>
      <c r="E32" s="37" t="s">
        <v>9</v>
      </c>
      <c r="F32" s="38" t="s">
        <v>599</v>
      </c>
      <c r="G32" s="38" t="str">
        <f>SUBSTITUTE(F32,"ที่เสนอ", "ที่ตกลงซื้อ")</f>
        <v>นางสางฉันทนา  บุญมา ราคาที่ตกลงซื้อ 1,785  บาท</v>
      </c>
      <c r="H32" s="39" t="s">
        <v>11</v>
      </c>
      <c r="I32" s="17">
        <v>244069</v>
      </c>
    </row>
    <row r="33" spans="1:9" ht="72" x14ac:dyDescent="0.55000000000000004">
      <c r="A33" s="18">
        <v>28</v>
      </c>
      <c r="B33" s="34" t="s">
        <v>189</v>
      </c>
      <c r="C33" s="35">
        <v>3060</v>
      </c>
      <c r="D33" s="36">
        <f t="shared" si="5"/>
        <v>3060</v>
      </c>
      <c r="E33" s="37" t="s">
        <v>9</v>
      </c>
      <c r="F33" s="38" t="s">
        <v>600</v>
      </c>
      <c r="G33" s="38" t="str">
        <f>SUBSTITUTE(F33,"ที่เสนอ", "ที่ตกลงซื้อ")</f>
        <v>นางหทัยพัชร์  เรืองชัชวาลย์ ราคาที่ตกลงซื้อ 3,060  บาท</v>
      </c>
      <c r="H33" s="39" t="s">
        <v>11</v>
      </c>
      <c r="I33" s="17">
        <v>244069</v>
      </c>
    </row>
    <row r="34" spans="1:9" ht="72" x14ac:dyDescent="0.55000000000000004">
      <c r="A34" s="18">
        <v>29</v>
      </c>
      <c r="B34" s="34" t="s">
        <v>190</v>
      </c>
      <c r="C34" s="35">
        <v>1250</v>
      </c>
      <c r="D34" s="36">
        <f t="shared" si="5"/>
        <v>1250</v>
      </c>
      <c r="E34" s="37" t="s">
        <v>9</v>
      </c>
      <c r="F34" s="38" t="s">
        <v>601</v>
      </c>
      <c r="G34" s="38" t="str">
        <f>SUBSTITUTE(F34,"ที่เสนอ", "ที่ตกลงซื้อ")</f>
        <v>ร้าน เพื่อนเรียน เครื่องเขียน 
โดยนายเอกลักษณ์  ใจคำ ราคาที่ตกลงซื้อ 1,250  บาท</v>
      </c>
      <c r="H34" s="39" t="s">
        <v>11</v>
      </c>
      <c r="I34" s="17">
        <v>244069</v>
      </c>
    </row>
    <row r="37" spans="1:9" x14ac:dyDescent="0.55000000000000004">
      <c r="A37" s="116" t="s">
        <v>703</v>
      </c>
      <c r="B37" s="116"/>
      <c r="C37" s="116"/>
      <c r="D37" s="116"/>
      <c r="E37" s="116"/>
      <c r="F37" s="116"/>
      <c r="G37" s="116"/>
      <c r="H37" s="116"/>
      <c r="I37" s="116"/>
    </row>
    <row r="38" spans="1:9" x14ac:dyDescent="0.55000000000000004">
      <c r="A38" s="116" t="s">
        <v>715</v>
      </c>
      <c r="B38" s="116"/>
      <c r="C38" s="116"/>
      <c r="D38" s="116"/>
      <c r="E38" s="116"/>
      <c r="F38" s="116"/>
      <c r="G38" s="116"/>
      <c r="H38" s="116"/>
      <c r="I38" s="116"/>
    </row>
    <row r="39" spans="1:9" x14ac:dyDescent="0.55000000000000004">
      <c r="A39" s="110" t="s">
        <v>706</v>
      </c>
      <c r="B39" s="110"/>
      <c r="C39" s="110"/>
      <c r="D39" s="110"/>
      <c r="E39" s="110"/>
      <c r="F39" s="97"/>
      <c r="G39" s="97"/>
      <c r="H39" s="98"/>
      <c r="I39" s="98"/>
    </row>
    <row r="40" spans="1:9" x14ac:dyDescent="0.55000000000000004">
      <c r="A40" s="99"/>
      <c r="B40" s="24" t="s">
        <v>691</v>
      </c>
      <c r="C40" s="100" t="s">
        <v>707</v>
      </c>
      <c r="D40" s="111" t="s">
        <v>693</v>
      </c>
      <c r="E40" s="111"/>
      <c r="F40" s="97"/>
      <c r="G40" s="97"/>
      <c r="H40" s="98"/>
      <c r="I40" s="98"/>
    </row>
    <row r="41" spans="1:9" x14ac:dyDescent="0.55000000000000004">
      <c r="A41" s="99"/>
      <c r="B41" s="83" t="s">
        <v>694</v>
      </c>
      <c r="C41" s="101" t="s">
        <v>708</v>
      </c>
      <c r="D41" s="112">
        <v>0</v>
      </c>
      <c r="E41" s="113"/>
      <c r="F41" s="97"/>
      <c r="G41" s="97"/>
      <c r="H41" s="98"/>
      <c r="I41" s="98"/>
    </row>
    <row r="42" spans="1:9" x14ac:dyDescent="0.55000000000000004">
      <c r="A42" s="99"/>
      <c r="B42" s="83" t="s">
        <v>695</v>
      </c>
      <c r="C42" s="101" t="s">
        <v>708</v>
      </c>
      <c r="D42" s="106">
        <v>0</v>
      </c>
      <c r="E42" s="107"/>
      <c r="F42" s="97"/>
      <c r="G42" s="97"/>
      <c r="H42" s="98"/>
      <c r="I42" s="98"/>
    </row>
    <row r="43" spans="1:9" x14ac:dyDescent="0.55000000000000004">
      <c r="A43" s="99"/>
      <c r="B43" s="83" t="s">
        <v>696</v>
      </c>
      <c r="C43" s="101">
        <v>29</v>
      </c>
      <c r="D43" s="106">
        <f>SUM(C6:C34)</f>
        <v>298894</v>
      </c>
      <c r="E43" s="107"/>
      <c r="F43" s="97"/>
      <c r="G43" s="97"/>
      <c r="H43" s="98"/>
      <c r="I43" s="98"/>
    </row>
    <row r="44" spans="1:9" x14ac:dyDescent="0.55000000000000004">
      <c r="A44" s="99"/>
      <c r="B44" s="83" t="s">
        <v>697</v>
      </c>
      <c r="C44" s="101" t="s">
        <v>708</v>
      </c>
      <c r="D44" s="106">
        <v>0</v>
      </c>
      <c r="E44" s="107"/>
      <c r="F44" s="97"/>
      <c r="G44" s="97"/>
      <c r="H44" s="98"/>
      <c r="I44" s="98"/>
    </row>
    <row r="45" spans="1:9" x14ac:dyDescent="0.55000000000000004">
      <c r="A45" s="99"/>
      <c r="B45" s="83" t="s">
        <v>709</v>
      </c>
      <c r="C45" s="101" t="s">
        <v>708</v>
      </c>
      <c r="D45" s="106">
        <v>0</v>
      </c>
      <c r="E45" s="107"/>
      <c r="F45" s="97"/>
      <c r="G45" s="97"/>
      <c r="H45" s="98"/>
      <c r="I45" s="98"/>
    </row>
    <row r="46" spans="1:9" x14ac:dyDescent="0.55000000000000004">
      <c r="A46" s="99"/>
      <c r="B46" s="24" t="s">
        <v>699</v>
      </c>
      <c r="C46" s="102">
        <v>29</v>
      </c>
      <c r="D46" s="108">
        <f>SUM(D41:E45)</f>
        <v>298894</v>
      </c>
      <c r="E46" s="108"/>
      <c r="F46" s="97"/>
      <c r="G46" s="97"/>
      <c r="H46" s="98"/>
      <c r="I46" s="98"/>
    </row>
    <row r="47" spans="1:9" x14ac:dyDescent="0.55000000000000004">
      <c r="A47" s="99"/>
      <c r="B47" s="96"/>
      <c r="C47" s="96"/>
      <c r="D47" s="97"/>
      <c r="E47" s="98"/>
      <c r="F47" s="97"/>
      <c r="G47" s="97"/>
      <c r="H47" s="98"/>
      <c r="I47" s="98"/>
    </row>
    <row r="48" spans="1:9" x14ac:dyDescent="0.55000000000000004">
      <c r="A48" s="93" t="s">
        <v>700</v>
      </c>
      <c r="B48" s="72"/>
      <c r="C48" s="96"/>
      <c r="D48" s="97"/>
      <c r="E48" s="98"/>
      <c r="F48" s="97"/>
      <c r="G48" s="97"/>
      <c r="H48" s="98"/>
      <c r="I48" s="98"/>
    </row>
    <row r="49" spans="1:9" x14ac:dyDescent="0.55000000000000004">
      <c r="A49" s="6"/>
      <c r="B49" s="30" t="s">
        <v>710</v>
      </c>
      <c r="C49" s="96"/>
      <c r="D49" s="97"/>
      <c r="E49" s="98"/>
      <c r="F49" s="97"/>
      <c r="G49" s="97"/>
      <c r="H49" s="98"/>
      <c r="I49" s="98"/>
    </row>
    <row r="50" spans="1:9" x14ac:dyDescent="0.55000000000000004">
      <c r="A50" s="6"/>
      <c r="B50" s="30"/>
      <c r="C50" s="96"/>
      <c r="D50" s="97"/>
      <c r="E50" s="98"/>
      <c r="F50" s="97"/>
      <c r="G50" s="97"/>
      <c r="H50" s="98"/>
      <c r="I50" s="98"/>
    </row>
    <row r="51" spans="1:9" x14ac:dyDescent="0.55000000000000004">
      <c r="A51" s="109" t="s">
        <v>701</v>
      </c>
      <c r="B51" s="109"/>
      <c r="C51" s="96"/>
      <c r="D51" s="97"/>
      <c r="E51" s="98"/>
      <c r="F51" s="97"/>
      <c r="G51" s="97"/>
      <c r="H51" s="98"/>
      <c r="I51" s="98"/>
    </row>
    <row r="52" spans="1:9" x14ac:dyDescent="0.55000000000000004">
      <c r="A52" s="6"/>
      <c r="B52" s="30" t="s">
        <v>710</v>
      </c>
      <c r="C52" s="96"/>
      <c r="D52" s="97"/>
      <c r="E52" s="98"/>
      <c r="F52" s="97"/>
      <c r="G52" s="97"/>
      <c r="H52" s="98"/>
      <c r="I52" s="98"/>
    </row>
  </sheetData>
  <mergeCells count="14">
    <mergeCell ref="A2:I2"/>
    <mergeCell ref="A4:I4"/>
    <mergeCell ref="A3:I3"/>
    <mergeCell ref="A37:I37"/>
    <mergeCell ref="A38:I38"/>
    <mergeCell ref="D44:E44"/>
    <mergeCell ref="D45:E45"/>
    <mergeCell ref="D46:E46"/>
    <mergeCell ref="A51:B51"/>
    <mergeCell ref="A39:E39"/>
    <mergeCell ref="D40:E40"/>
    <mergeCell ref="D41:E41"/>
    <mergeCell ref="D42:E42"/>
    <mergeCell ref="D43:E43"/>
  </mergeCells>
  <printOptions horizontalCentered="1"/>
  <pageMargins left="0" right="0" top="0.35433070866141736" bottom="0.15748031496062992" header="0.31496062992125984" footer="0.31496062992125984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37"/>
  <sheetViews>
    <sheetView tabSelected="1" workbookViewId="0">
      <selection activeCell="A22" sqref="A22:C23"/>
    </sheetView>
  </sheetViews>
  <sheetFormatPr defaultColWidth="9" defaultRowHeight="24" x14ac:dyDescent="0.55000000000000004"/>
  <cols>
    <col min="1" max="1" width="6.125" style="46" customWidth="1"/>
    <col min="2" max="2" width="29.125" style="6" customWidth="1"/>
    <col min="3" max="3" width="14.875" style="23" customWidth="1"/>
    <col min="4" max="4" width="12.25" style="23" customWidth="1"/>
    <col min="5" max="5" width="11.625" style="6" customWidth="1"/>
    <col min="6" max="6" width="23.875" style="6" customWidth="1"/>
    <col min="7" max="7" width="24" style="6" customWidth="1"/>
    <col min="8" max="8" width="14.875" style="6" customWidth="1"/>
    <col min="9" max="9" width="10.375" style="22" customWidth="1"/>
    <col min="10" max="16384" width="9" style="6"/>
  </cols>
  <sheetData>
    <row r="1" spans="1:9" x14ac:dyDescent="0.55000000000000004">
      <c r="I1" s="5" t="s">
        <v>0</v>
      </c>
    </row>
    <row r="2" spans="1:9" x14ac:dyDescent="0.55000000000000004">
      <c r="A2" s="114" t="s">
        <v>206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358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59" t="s">
        <v>8</v>
      </c>
    </row>
    <row r="6" spans="1:9" s="44" customFormat="1" ht="72" x14ac:dyDescent="0.2">
      <c r="A6" s="18">
        <v>1</v>
      </c>
      <c r="B6" s="38" t="s">
        <v>192</v>
      </c>
      <c r="C6" s="35">
        <v>53000</v>
      </c>
      <c r="D6" s="35">
        <v>53000</v>
      </c>
      <c r="E6" s="37" t="s">
        <v>9</v>
      </c>
      <c r="F6" s="38" t="s">
        <v>602</v>
      </c>
      <c r="G6" s="38" t="str">
        <f>SUBSTITUTE(F6,"ที่เสนอ", "ที่ตกลงซื้อ")</f>
        <v>ห้างหุ้นส่วนจำกัด เอดี 
วัน 107                      ราคาที่ตกลงซื้อ 53,000 บาท</v>
      </c>
      <c r="H6" s="39" t="s">
        <v>11</v>
      </c>
      <c r="I6" s="17" t="s">
        <v>193</v>
      </c>
    </row>
    <row r="7" spans="1:9" s="44" customFormat="1" ht="72" x14ac:dyDescent="0.2">
      <c r="A7" s="18">
        <v>2</v>
      </c>
      <c r="B7" s="38" t="s">
        <v>194</v>
      </c>
      <c r="C7" s="35">
        <v>11800</v>
      </c>
      <c r="D7" s="35">
        <v>11800</v>
      </c>
      <c r="E7" s="37" t="s">
        <v>9</v>
      </c>
      <c r="F7" s="38" t="s">
        <v>603</v>
      </c>
      <c r="G7" s="38" t="str">
        <f>SUBSTITUTE(F7,"ที่เสนอ", "ที่ตกลงซื้อ")</f>
        <v>ห้างหุ้นส่วนจำกัด เอดี 
วัน 108                       ราคาที่ตกลงซื้อ11,800 บาท</v>
      </c>
      <c r="H7" s="39" t="s">
        <v>11</v>
      </c>
      <c r="I7" s="17" t="s">
        <v>195</v>
      </c>
    </row>
    <row r="8" spans="1:9" s="20" customFormat="1" ht="76.150000000000006" customHeight="1" x14ac:dyDescent="0.2">
      <c r="A8" s="18">
        <v>3</v>
      </c>
      <c r="B8" s="38" t="s">
        <v>226</v>
      </c>
      <c r="C8" s="35">
        <v>1725</v>
      </c>
      <c r="D8" s="35">
        <v>1725</v>
      </c>
      <c r="E8" s="37" t="s">
        <v>9</v>
      </c>
      <c r="F8" s="38" t="s">
        <v>604</v>
      </c>
      <c r="G8" s="38" t="str">
        <f>SUBSTITUTE(F8,"ที่เสนอ", "ที่ตกลงจ้าง")</f>
        <v>นางหทัยพัชร์  เรืองชัชวาลย์ ราคาที่ตกลงจ้าง 1,725 บาท</v>
      </c>
      <c r="H8" s="39" t="s">
        <v>11</v>
      </c>
      <c r="I8" s="17">
        <v>244200</v>
      </c>
    </row>
    <row r="9" spans="1:9" s="30" customFormat="1" ht="72" x14ac:dyDescent="0.55000000000000004">
      <c r="A9" s="18">
        <v>4</v>
      </c>
      <c r="B9" s="38" t="s">
        <v>196</v>
      </c>
      <c r="C9" s="35">
        <v>3030</v>
      </c>
      <c r="D9" s="35">
        <v>3030</v>
      </c>
      <c r="E9" s="37" t="s">
        <v>9</v>
      </c>
      <c r="F9" s="38" t="s">
        <v>605</v>
      </c>
      <c r="G9" s="38" t="str">
        <f>SUBSTITUTE(F9,"ที่เสนอ", "ที่ตกลงจ้าง")</f>
        <v>ร้าน เอ็น เอ็ม มิเดีย
โดยนายรชานนท์  สุทะนวน ราคาที่ตกลงจ้าง 3,030 บาท</v>
      </c>
      <c r="H9" s="39" t="s">
        <v>11</v>
      </c>
      <c r="I9" s="17" t="s">
        <v>197</v>
      </c>
    </row>
    <row r="10" spans="1:9" s="46" customFormat="1" ht="72" x14ac:dyDescent="0.2">
      <c r="A10" s="18">
        <v>5</v>
      </c>
      <c r="B10" s="38" t="s">
        <v>198</v>
      </c>
      <c r="C10" s="35">
        <v>490</v>
      </c>
      <c r="D10" s="35">
        <v>490</v>
      </c>
      <c r="E10" s="37" t="s">
        <v>9</v>
      </c>
      <c r="F10" s="38" t="s">
        <v>606</v>
      </c>
      <c r="G10" s="38" t="str">
        <f t="shared" ref="G10:G17" si="0">SUBSTITUTE(F10,"ที่เสนอ", "ที่ตกลงจ้าง")</f>
        <v>นางหทัยพัชร์  เรืองชัชวาลย์ ราคาที่ตกลงจ้าง 490 บาท</v>
      </c>
      <c r="H10" s="39" t="s">
        <v>11</v>
      </c>
      <c r="I10" s="17">
        <v>244085</v>
      </c>
    </row>
    <row r="11" spans="1:9" s="46" customFormat="1" ht="72" x14ac:dyDescent="0.2">
      <c r="A11" s="18">
        <v>6</v>
      </c>
      <c r="B11" s="38" t="s">
        <v>199</v>
      </c>
      <c r="C11" s="35">
        <v>8880</v>
      </c>
      <c r="D11" s="35">
        <v>8880</v>
      </c>
      <c r="E11" s="37" t="s">
        <v>9</v>
      </c>
      <c r="F11" s="38" t="s">
        <v>607</v>
      </c>
      <c r="G11" s="38" t="str">
        <f t="shared" si="0"/>
        <v>อู่ญาณะวิทย์ยนต์(ต้นกอก)  ราคาที่ตกลงจ้าง 8,880 บาท</v>
      </c>
      <c r="H11" s="39" t="s">
        <v>11</v>
      </c>
      <c r="I11" s="17" t="s">
        <v>200</v>
      </c>
    </row>
    <row r="12" spans="1:9" s="20" customFormat="1" ht="90.6" customHeight="1" x14ac:dyDescent="0.2">
      <c r="A12" s="18">
        <v>7</v>
      </c>
      <c r="B12" s="52" t="s">
        <v>227</v>
      </c>
      <c r="C12" s="35">
        <v>20000</v>
      </c>
      <c r="D12" s="35">
        <v>20000</v>
      </c>
      <c r="E12" s="37" t="s">
        <v>9</v>
      </c>
      <c r="F12" s="38" t="s">
        <v>608</v>
      </c>
      <c r="G12" s="38" t="str">
        <f t="shared" si="0"/>
        <v>นายศราวุฒิ มูลชีพ           ราคาที่ตกลงจ้าง 20,000 บาท</v>
      </c>
      <c r="H12" s="39" t="s">
        <v>11</v>
      </c>
      <c r="I12" s="17" t="s">
        <v>228</v>
      </c>
    </row>
    <row r="13" spans="1:9" s="44" customFormat="1" ht="72" x14ac:dyDescent="0.2">
      <c r="A13" s="18">
        <v>8</v>
      </c>
      <c r="B13" s="38" t="s">
        <v>360</v>
      </c>
      <c r="C13" s="35">
        <v>19465</v>
      </c>
      <c r="D13" s="35">
        <v>19465</v>
      </c>
      <c r="E13" s="37" t="s">
        <v>9</v>
      </c>
      <c r="F13" s="38" t="s">
        <v>609</v>
      </c>
      <c r="G13" s="38" t="str">
        <f>SUBSTITUTE(F13,"ที่เสนอ", "ที่ตกลงซื้อ")</f>
        <v>นางสุนีย์  ท้าวลอม           ราคาที่ตกลงซื้อ 19,465 บาท</v>
      </c>
      <c r="H13" s="39" t="s">
        <v>11</v>
      </c>
      <c r="I13" s="17" t="s">
        <v>201</v>
      </c>
    </row>
    <row r="14" spans="1:9" s="44" customFormat="1" ht="72" x14ac:dyDescent="0.2">
      <c r="A14" s="18">
        <v>9</v>
      </c>
      <c r="B14" s="38" t="s">
        <v>202</v>
      </c>
      <c r="C14" s="35">
        <v>420</v>
      </c>
      <c r="D14" s="35">
        <v>420</v>
      </c>
      <c r="E14" s="37" t="s">
        <v>9</v>
      </c>
      <c r="F14" s="38" t="s">
        <v>610</v>
      </c>
      <c r="G14" s="38" t="str">
        <f t="shared" si="0"/>
        <v>นางหทัยพัชร์  เรืองชัชวาลย์  ราคาที่ตกลงจ้าง 420 บาท</v>
      </c>
      <c r="H14" s="39" t="s">
        <v>11</v>
      </c>
      <c r="I14" s="17" t="s">
        <v>361</v>
      </c>
    </row>
    <row r="15" spans="1:9" s="44" customFormat="1" ht="72" x14ac:dyDescent="0.2">
      <c r="A15" s="18">
        <v>10</v>
      </c>
      <c r="B15" s="38" t="s">
        <v>203</v>
      </c>
      <c r="C15" s="35">
        <v>5760</v>
      </c>
      <c r="D15" s="35">
        <v>5760</v>
      </c>
      <c r="E15" s="37" t="s">
        <v>9</v>
      </c>
      <c r="F15" s="38" t="s">
        <v>611</v>
      </c>
      <c r="G15" s="38" t="str">
        <f t="shared" si="0"/>
        <v>นายปรีชา  อารีมิตร         ราคาที่ตกลงจ้าง 5,760 บาท</v>
      </c>
      <c r="H15" s="39" t="s">
        <v>11</v>
      </c>
      <c r="I15" s="17" t="s">
        <v>362</v>
      </c>
    </row>
    <row r="16" spans="1:9" s="44" customFormat="1" ht="72" x14ac:dyDescent="0.2">
      <c r="A16" s="18">
        <v>11</v>
      </c>
      <c r="B16" s="38" t="s">
        <v>204</v>
      </c>
      <c r="C16" s="35">
        <v>3360</v>
      </c>
      <c r="D16" s="35">
        <v>3360</v>
      </c>
      <c r="E16" s="37" t="s">
        <v>9</v>
      </c>
      <c r="F16" s="38" t="s">
        <v>612</v>
      </c>
      <c r="G16" s="38" t="str">
        <f t="shared" si="0"/>
        <v>นางสาวภัทรนิษฐ์  ดวงคำฟู  ราคาที่ตกลงจ้าง 3,360 บาท</v>
      </c>
      <c r="H16" s="39" t="s">
        <v>11</v>
      </c>
      <c r="I16" s="17" t="s">
        <v>362</v>
      </c>
    </row>
    <row r="17" spans="1:9" s="44" customFormat="1" ht="72" x14ac:dyDescent="0.2">
      <c r="A17" s="18">
        <v>12</v>
      </c>
      <c r="B17" s="38" t="s">
        <v>205</v>
      </c>
      <c r="C17" s="35">
        <v>330</v>
      </c>
      <c r="D17" s="35">
        <v>330</v>
      </c>
      <c r="E17" s="37" t="s">
        <v>9</v>
      </c>
      <c r="F17" s="38" t="s">
        <v>613</v>
      </c>
      <c r="G17" s="38" t="str">
        <f t="shared" si="0"/>
        <v>ร้าน เอ็น เอ็ม มิเดีย
โดยนายรชานนท์  สุทะนวน ราคาที่ตกลงจ้าง 330 บาท</v>
      </c>
      <c r="H17" s="39" t="s">
        <v>11</v>
      </c>
      <c r="I17" s="17" t="s">
        <v>362</v>
      </c>
    </row>
    <row r="18" spans="1:9" s="44" customFormat="1" ht="96" x14ac:dyDescent="0.2">
      <c r="A18" s="18">
        <v>13</v>
      </c>
      <c r="B18" s="38" t="s">
        <v>367</v>
      </c>
      <c r="C18" s="35">
        <v>391900</v>
      </c>
      <c r="D18" s="35">
        <v>391972.8</v>
      </c>
      <c r="E18" s="37" t="s">
        <v>9</v>
      </c>
      <c r="F18" s="38" t="s">
        <v>376</v>
      </c>
      <c r="G18" s="38" t="s">
        <v>377</v>
      </c>
      <c r="H18" s="38" t="s">
        <v>11</v>
      </c>
      <c r="I18" s="17" t="s">
        <v>366</v>
      </c>
    </row>
    <row r="19" spans="1:9" ht="120" x14ac:dyDescent="0.55000000000000004">
      <c r="A19" s="18">
        <v>14</v>
      </c>
      <c r="B19" s="15" t="s">
        <v>364</v>
      </c>
      <c r="C19" s="13">
        <v>44300</v>
      </c>
      <c r="D19" s="13">
        <v>442772.14</v>
      </c>
      <c r="E19" s="37" t="s">
        <v>9</v>
      </c>
      <c r="F19" s="15" t="s">
        <v>418</v>
      </c>
      <c r="G19" s="15" t="s">
        <v>365</v>
      </c>
      <c r="H19" s="38" t="s">
        <v>11</v>
      </c>
      <c r="I19" s="17" t="s">
        <v>363</v>
      </c>
    </row>
    <row r="22" spans="1:9" x14ac:dyDescent="0.55000000000000004">
      <c r="A22" s="116" t="s">
        <v>703</v>
      </c>
      <c r="B22" s="116"/>
      <c r="C22" s="116"/>
      <c r="D22" s="116"/>
      <c r="E22" s="116"/>
      <c r="F22" s="116"/>
      <c r="G22" s="116"/>
      <c r="H22" s="116"/>
      <c r="I22" s="116"/>
    </row>
    <row r="23" spans="1:9" x14ac:dyDescent="0.55000000000000004">
      <c r="A23" s="116" t="s">
        <v>716</v>
      </c>
      <c r="B23" s="116"/>
      <c r="C23" s="116"/>
      <c r="D23" s="116"/>
      <c r="E23" s="116"/>
      <c r="F23" s="116"/>
      <c r="G23" s="116"/>
      <c r="H23" s="116"/>
      <c r="I23" s="116"/>
    </row>
    <row r="24" spans="1:9" x14ac:dyDescent="0.55000000000000004">
      <c r="A24" s="110" t="s">
        <v>706</v>
      </c>
      <c r="B24" s="110"/>
      <c r="C24" s="110"/>
      <c r="D24" s="110"/>
      <c r="E24" s="110"/>
      <c r="F24" s="97"/>
      <c r="G24" s="97"/>
      <c r="H24" s="98"/>
      <c r="I24" s="98"/>
    </row>
    <row r="25" spans="1:9" x14ac:dyDescent="0.55000000000000004">
      <c r="A25" s="99"/>
      <c r="B25" s="24" t="s">
        <v>691</v>
      </c>
      <c r="C25" s="100" t="s">
        <v>707</v>
      </c>
      <c r="D25" s="111" t="s">
        <v>693</v>
      </c>
      <c r="E25" s="111"/>
      <c r="F25" s="97"/>
      <c r="G25" s="97"/>
      <c r="H25" s="98"/>
      <c r="I25" s="98"/>
    </row>
    <row r="26" spans="1:9" x14ac:dyDescent="0.55000000000000004">
      <c r="A26" s="99"/>
      <c r="B26" s="83" t="s">
        <v>694</v>
      </c>
      <c r="C26" s="101" t="s">
        <v>708</v>
      </c>
      <c r="D26" s="112">
        <v>0</v>
      </c>
      <c r="E26" s="113"/>
      <c r="F26" s="97"/>
      <c r="G26" s="97"/>
      <c r="H26" s="98"/>
      <c r="I26" s="98"/>
    </row>
    <row r="27" spans="1:9" x14ac:dyDescent="0.55000000000000004">
      <c r="A27" s="99"/>
      <c r="B27" s="83" t="s">
        <v>695</v>
      </c>
      <c r="C27" s="101" t="s">
        <v>708</v>
      </c>
      <c r="D27" s="106">
        <v>0</v>
      </c>
      <c r="E27" s="107"/>
      <c r="F27" s="97"/>
      <c r="G27" s="97"/>
      <c r="H27" s="98"/>
      <c r="I27" s="98"/>
    </row>
    <row r="28" spans="1:9" x14ac:dyDescent="0.55000000000000004">
      <c r="A28" s="99"/>
      <c r="B28" s="83" t="s">
        <v>696</v>
      </c>
      <c r="C28" s="101">
        <v>14</v>
      </c>
      <c r="D28" s="106">
        <f>SUM(C6:C19)</f>
        <v>564460</v>
      </c>
      <c r="E28" s="107"/>
      <c r="F28" s="97"/>
      <c r="G28" s="97"/>
      <c r="H28" s="98"/>
      <c r="I28" s="98"/>
    </row>
    <row r="29" spans="1:9" x14ac:dyDescent="0.55000000000000004">
      <c r="A29" s="99"/>
      <c r="B29" s="83" t="s">
        <v>697</v>
      </c>
      <c r="C29" s="101" t="s">
        <v>708</v>
      </c>
      <c r="D29" s="106">
        <v>0</v>
      </c>
      <c r="E29" s="107"/>
      <c r="F29" s="97"/>
      <c r="G29" s="97"/>
      <c r="H29" s="98"/>
      <c r="I29" s="98"/>
    </row>
    <row r="30" spans="1:9" x14ac:dyDescent="0.55000000000000004">
      <c r="A30" s="99"/>
      <c r="B30" s="83" t="s">
        <v>709</v>
      </c>
      <c r="C30" s="101" t="s">
        <v>708</v>
      </c>
      <c r="D30" s="106">
        <v>0</v>
      </c>
      <c r="E30" s="107"/>
      <c r="F30" s="97"/>
      <c r="G30" s="97"/>
      <c r="H30" s="98"/>
      <c r="I30" s="98"/>
    </row>
    <row r="31" spans="1:9" x14ac:dyDescent="0.55000000000000004">
      <c r="A31" s="99"/>
      <c r="B31" s="24" t="s">
        <v>699</v>
      </c>
      <c r="C31" s="102">
        <v>14</v>
      </c>
      <c r="D31" s="108">
        <f>SUM(D26:E30)</f>
        <v>564460</v>
      </c>
      <c r="E31" s="108"/>
      <c r="F31" s="97"/>
      <c r="G31" s="97"/>
      <c r="H31" s="98"/>
      <c r="I31" s="98"/>
    </row>
    <row r="32" spans="1:9" x14ac:dyDescent="0.55000000000000004">
      <c r="A32" s="99"/>
      <c r="B32" s="96"/>
      <c r="C32" s="96"/>
      <c r="D32" s="97"/>
      <c r="E32" s="98"/>
      <c r="F32" s="97"/>
      <c r="G32" s="97"/>
      <c r="H32" s="98"/>
      <c r="I32" s="98"/>
    </row>
    <row r="33" spans="1:9" x14ac:dyDescent="0.55000000000000004">
      <c r="A33" s="93" t="s">
        <v>700</v>
      </c>
      <c r="B33" s="72"/>
      <c r="C33" s="96"/>
      <c r="D33" s="97"/>
      <c r="E33" s="98"/>
      <c r="F33" s="97"/>
      <c r="G33" s="97"/>
      <c r="H33" s="98"/>
      <c r="I33" s="98"/>
    </row>
    <row r="34" spans="1:9" x14ac:dyDescent="0.55000000000000004">
      <c r="A34" s="6"/>
      <c r="B34" s="30" t="s">
        <v>710</v>
      </c>
      <c r="C34" s="96"/>
      <c r="D34" s="97"/>
      <c r="E34" s="98"/>
      <c r="F34" s="97"/>
      <c r="G34" s="97"/>
      <c r="H34" s="98"/>
      <c r="I34" s="98"/>
    </row>
    <row r="35" spans="1:9" x14ac:dyDescent="0.55000000000000004">
      <c r="A35" s="6"/>
      <c r="B35" s="30"/>
      <c r="C35" s="96"/>
      <c r="D35" s="97"/>
      <c r="E35" s="98"/>
      <c r="F35" s="97"/>
      <c r="G35" s="97"/>
      <c r="H35" s="98"/>
      <c r="I35" s="98"/>
    </row>
    <row r="36" spans="1:9" x14ac:dyDescent="0.55000000000000004">
      <c r="A36" s="109" t="s">
        <v>701</v>
      </c>
      <c r="B36" s="109"/>
      <c r="C36" s="96"/>
      <c r="D36" s="97"/>
      <c r="E36" s="98"/>
      <c r="F36" s="97"/>
      <c r="G36" s="97"/>
      <c r="H36" s="98"/>
      <c r="I36" s="98"/>
    </row>
    <row r="37" spans="1:9" x14ac:dyDescent="0.55000000000000004">
      <c r="A37" s="6"/>
      <c r="B37" s="30" t="s">
        <v>710</v>
      </c>
      <c r="C37" s="96"/>
      <c r="D37" s="97"/>
      <c r="E37" s="98"/>
      <c r="F37" s="97"/>
      <c r="G37" s="97"/>
      <c r="H37" s="98"/>
      <c r="I37" s="98"/>
    </row>
  </sheetData>
  <mergeCells count="14">
    <mergeCell ref="A2:I2"/>
    <mergeCell ref="A4:I4"/>
    <mergeCell ref="A3:I3"/>
    <mergeCell ref="A22:I22"/>
    <mergeCell ref="A23:I23"/>
    <mergeCell ref="D29:E29"/>
    <mergeCell ref="D30:E30"/>
    <mergeCell ref="D31:E31"/>
    <mergeCell ref="A36:B36"/>
    <mergeCell ref="A24:E24"/>
    <mergeCell ref="D25:E25"/>
    <mergeCell ref="D26:E26"/>
    <mergeCell ref="D27:E27"/>
    <mergeCell ref="D28:E28"/>
  </mergeCells>
  <printOptions horizontalCentered="1"/>
  <pageMargins left="0" right="0" top="0.35433070866141736" bottom="0.15748031496062992" header="0.31496062992125984" footer="0.31496062992125984"/>
  <pageSetup paperSize="9" scale="9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38"/>
  <sheetViews>
    <sheetView tabSelected="1" topLeftCell="A17" workbookViewId="0">
      <selection activeCell="A22" sqref="A22:C23"/>
    </sheetView>
  </sheetViews>
  <sheetFormatPr defaultColWidth="9" defaultRowHeight="24" x14ac:dyDescent="0.55000000000000004"/>
  <cols>
    <col min="1" max="1" width="5.125" style="46" customWidth="1"/>
    <col min="2" max="2" width="29.125" style="6" customWidth="1"/>
    <col min="3" max="3" width="14.5" style="58" customWidth="1"/>
    <col min="4" max="4" width="13.75" style="58" customWidth="1"/>
    <col min="5" max="5" width="10.875" style="6" customWidth="1"/>
    <col min="6" max="6" width="22.875" style="6" customWidth="1"/>
    <col min="7" max="7" width="22.5" style="6" customWidth="1"/>
    <col min="8" max="8" width="13.875" style="6" customWidth="1"/>
    <col min="9" max="9" width="10.375" style="22" customWidth="1"/>
    <col min="10" max="16384" width="9" style="6"/>
  </cols>
  <sheetData>
    <row r="1" spans="1:9" x14ac:dyDescent="0.55000000000000004">
      <c r="I1" s="5" t="s">
        <v>0</v>
      </c>
    </row>
    <row r="2" spans="1:9" x14ac:dyDescent="0.55000000000000004">
      <c r="A2" s="114" t="s">
        <v>207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357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59" t="s">
        <v>8</v>
      </c>
    </row>
    <row r="6" spans="1:9" s="44" customFormat="1" ht="72" x14ac:dyDescent="0.2">
      <c r="A6" s="18">
        <v>1</v>
      </c>
      <c r="B6" s="41" t="s">
        <v>208</v>
      </c>
      <c r="C6" s="35">
        <v>875</v>
      </c>
      <c r="D6" s="35">
        <v>875</v>
      </c>
      <c r="E6" s="37" t="s">
        <v>9</v>
      </c>
      <c r="F6" s="38" t="s">
        <v>614</v>
      </c>
      <c r="G6" s="38" t="str">
        <f t="shared" ref="G6:G14" si="0">SUBSTITUTE(F6,"ที่เสนอ", "ที่ตกลงจ้าง")</f>
        <v>นางหทัยพัชร์  เรืองชัชวาลย์ ราคาที่ตกลงจ้าง 875 บาท</v>
      </c>
      <c r="H6" s="39" t="s">
        <v>11</v>
      </c>
      <c r="I6" s="17">
        <v>244140</v>
      </c>
    </row>
    <row r="7" spans="1:9" s="20" customFormat="1" ht="80.45" customHeight="1" x14ac:dyDescent="0.2">
      <c r="A7" s="18">
        <v>2</v>
      </c>
      <c r="B7" s="38" t="s">
        <v>229</v>
      </c>
      <c r="C7" s="35">
        <v>522</v>
      </c>
      <c r="D7" s="35">
        <f>C7</f>
        <v>522</v>
      </c>
      <c r="E7" s="37" t="s">
        <v>9</v>
      </c>
      <c r="F7" s="38" t="s">
        <v>615</v>
      </c>
      <c r="G7" s="38" t="str">
        <f t="shared" si="0"/>
        <v>นางสาวอรพิน รินทร์คำ   ราคาที่ตกลงจ้าง 522 บาท</v>
      </c>
      <c r="H7" s="39" t="s">
        <v>11</v>
      </c>
      <c r="I7" s="17" t="s">
        <v>230</v>
      </c>
    </row>
    <row r="8" spans="1:9" s="20" customFormat="1" ht="80.45" customHeight="1" x14ac:dyDescent="0.2">
      <c r="A8" s="18">
        <v>3</v>
      </c>
      <c r="B8" s="38" t="s">
        <v>231</v>
      </c>
      <c r="C8" s="35">
        <v>1086</v>
      </c>
      <c r="D8" s="35">
        <f t="shared" ref="D8:D11" si="1">C8</f>
        <v>1086</v>
      </c>
      <c r="E8" s="37" t="s">
        <v>9</v>
      </c>
      <c r="F8" s="38" t="s">
        <v>616</v>
      </c>
      <c r="G8" s="38" t="str">
        <f t="shared" si="0"/>
        <v>นายสวรรษ ปันจันทร์คำ   ราคาที่ตกลงจ้าง 1,086 บาท</v>
      </c>
      <c r="H8" s="39" t="s">
        <v>11</v>
      </c>
      <c r="I8" s="17" t="s">
        <v>232</v>
      </c>
    </row>
    <row r="9" spans="1:9" s="20" customFormat="1" ht="81.599999999999994" customHeight="1" x14ac:dyDescent="0.2">
      <c r="A9" s="18">
        <v>4</v>
      </c>
      <c r="B9" s="38" t="s">
        <v>233</v>
      </c>
      <c r="C9" s="35">
        <v>516</v>
      </c>
      <c r="D9" s="35">
        <f t="shared" si="1"/>
        <v>516</v>
      </c>
      <c r="E9" s="37" t="s">
        <v>9</v>
      </c>
      <c r="F9" s="38" t="s">
        <v>617</v>
      </c>
      <c r="G9" s="38" t="str">
        <f t="shared" si="0"/>
        <v>นายภาณุพงศ์ ตาทิพย์     ราคาที่ตกลงจ้าง 516 บาท</v>
      </c>
      <c r="H9" s="39" t="s">
        <v>11</v>
      </c>
      <c r="I9" s="17" t="s">
        <v>234</v>
      </c>
    </row>
    <row r="10" spans="1:9" s="20" customFormat="1" ht="77.45" customHeight="1" x14ac:dyDescent="0.2">
      <c r="A10" s="18">
        <v>5</v>
      </c>
      <c r="B10" s="38" t="s">
        <v>235</v>
      </c>
      <c r="C10" s="35">
        <v>405</v>
      </c>
      <c r="D10" s="35">
        <f t="shared" si="1"/>
        <v>405</v>
      </c>
      <c r="E10" s="37" t="s">
        <v>9</v>
      </c>
      <c r="F10" s="38" t="s">
        <v>618</v>
      </c>
      <c r="G10" s="38" t="str">
        <f t="shared" si="0"/>
        <v>นายจิระศักดิ์ อุ่นมา        ราคาที่ตกลงจ้าง 405 บาท</v>
      </c>
      <c r="H10" s="39" t="s">
        <v>11</v>
      </c>
      <c r="I10" s="17" t="s">
        <v>236</v>
      </c>
    </row>
    <row r="11" spans="1:9" s="20" customFormat="1" ht="78.599999999999994" customHeight="1" x14ac:dyDescent="0.2">
      <c r="A11" s="18">
        <v>6</v>
      </c>
      <c r="B11" s="38" t="s">
        <v>237</v>
      </c>
      <c r="C11" s="35">
        <v>458</v>
      </c>
      <c r="D11" s="35">
        <f t="shared" si="1"/>
        <v>458</v>
      </c>
      <c r="E11" s="37" t="s">
        <v>9</v>
      </c>
      <c r="F11" s="38" t="s">
        <v>619</v>
      </c>
      <c r="G11" s="38" t="str">
        <f t="shared" si="0"/>
        <v>นายชาติ จัทร์ทิมา         ราคาที่ตกลงจ้าง 458 บาท</v>
      </c>
      <c r="H11" s="39" t="s">
        <v>11</v>
      </c>
      <c r="I11" s="17" t="s">
        <v>238</v>
      </c>
    </row>
    <row r="12" spans="1:9" s="4" customFormat="1" ht="72" x14ac:dyDescent="0.2">
      <c r="A12" s="18">
        <v>7</v>
      </c>
      <c r="B12" s="53" t="s">
        <v>209</v>
      </c>
      <c r="C12" s="35">
        <v>24000</v>
      </c>
      <c r="D12" s="60">
        <f t="shared" ref="D12" si="2">C12</f>
        <v>24000</v>
      </c>
      <c r="E12" s="37" t="s">
        <v>9</v>
      </c>
      <c r="F12" s="38" t="s">
        <v>620</v>
      </c>
      <c r="G12" s="38" t="str">
        <f t="shared" ref="G12" si="3">F12</f>
        <v>ห้างหุ้นส่วนจำกัด 108 เซอร์วิสเชียงใหม่                    ราคาที่เสนอ 24,000 บาท</v>
      </c>
      <c r="H12" s="39" t="s">
        <v>11</v>
      </c>
      <c r="I12" s="17" t="s">
        <v>210</v>
      </c>
    </row>
    <row r="13" spans="1:9" s="4" customFormat="1" ht="72" x14ac:dyDescent="0.2">
      <c r="A13" s="18">
        <v>8</v>
      </c>
      <c r="B13" s="34" t="s">
        <v>211</v>
      </c>
      <c r="C13" s="35">
        <v>525</v>
      </c>
      <c r="D13" s="35">
        <v>525</v>
      </c>
      <c r="E13" s="37" t="s">
        <v>9</v>
      </c>
      <c r="F13" s="38" t="s">
        <v>621</v>
      </c>
      <c r="G13" s="38" t="str">
        <f t="shared" si="0"/>
        <v>นางหทัยพัชร์  เรืองชัชวาลย์ ราคาที่ตกลงจ้าง 525 บาท</v>
      </c>
      <c r="H13" s="39" t="s">
        <v>11</v>
      </c>
      <c r="I13" s="17" t="s">
        <v>369</v>
      </c>
    </row>
    <row r="14" spans="1:9" s="4" customFormat="1" ht="72" x14ac:dyDescent="0.2">
      <c r="A14" s="18">
        <v>9</v>
      </c>
      <c r="B14" s="34" t="s">
        <v>212</v>
      </c>
      <c r="C14" s="35">
        <v>9200</v>
      </c>
      <c r="D14" s="35">
        <v>9200</v>
      </c>
      <c r="E14" s="37" t="s">
        <v>9</v>
      </c>
      <c r="F14" s="38" t="s">
        <v>622</v>
      </c>
      <c r="G14" s="38" t="str">
        <f t="shared" si="0"/>
        <v>นางหทัยพัชร์  เรืองชัชวาลย์      ราคาที่ตกลงจ้าง 9,200 บาท</v>
      </c>
      <c r="H14" s="39" t="s">
        <v>11</v>
      </c>
      <c r="I14" s="17" t="s">
        <v>369</v>
      </c>
    </row>
    <row r="15" spans="1:9" s="4" customFormat="1" ht="96" x14ac:dyDescent="0.2">
      <c r="A15" s="18">
        <v>10</v>
      </c>
      <c r="B15" s="34" t="s">
        <v>213</v>
      </c>
      <c r="C15" s="35">
        <v>31480</v>
      </c>
      <c r="D15" s="36">
        <v>31480</v>
      </c>
      <c r="E15" s="37" t="s">
        <v>9</v>
      </c>
      <c r="F15" s="38" t="s">
        <v>623</v>
      </c>
      <c r="G15" s="38" t="str">
        <f>SUBSTITUTE(F15,"ที่เสนอ", "ที่ตกลงซื้อ")</f>
        <v>หจก.เอ็ม พลัส 1982 อินเตอร์กรุ๊ป                         ราคาที่ตกลงซื้อ 31,480 บาท</v>
      </c>
      <c r="H15" s="39" t="s">
        <v>11</v>
      </c>
      <c r="I15" s="17" t="s">
        <v>214</v>
      </c>
    </row>
    <row r="16" spans="1:9" s="4" customFormat="1" ht="72" x14ac:dyDescent="0.2">
      <c r="A16" s="18">
        <v>11</v>
      </c>
      <c r="B16" s="34" t="s">
        <v>170</v>
      </c>
      <c r="C16" s="35">
        <v>27060</v>
      </c>
      <c r="D16" s="36">
        <v>27060</v>
      </c>
      <c r="E16" s="37" t="s">
        <v>9</v>
      </c>
      <c r="F16" s="38" t="s">
        <v>624</v>
      </c>
      <c r="G16" s="38" t="str">
        <f>SUBSTITUTE(F16,"ที่เสนอ", "ที่ตกลงซื้อ")</f>
        <v>บริษัทไอคิวเซ็นเตอร์ พลัส จำกัด ราคาที่ตกลงซื้อ 27,060 บาท</v>
      </c>
      <c r="H16" s="39" t="s">
        <v>11</v>
      </c>
      <c r="I16" s="17" t="s">
        <v>215</v>
      </c>
    </row>
    <row r="17" spans="1:9" s="4" customFormat="1" ht="72" x14ac:dyDescent="0.2">
      <c r="A17" s="18">
        <v>12</v>
      </c>
      <c r="B17" s="34" t="s">
        <v>216</v>
      </c>
      <c r="C17" s="35">
        <v>19200</v>
      </c>
      <c r="D17" s="36">
        <v>19200</v>
      </c>
      <c r="E17" s="37" t="s">
        <v>9</v>
      </c>
      <c r="F17" s="38" t="s">
        <v>625</v>
      </c>
      <c r="G17" s="38" t="str">
        <f>SUBSTITUTE(F17,"ที่เสนอ", "ที่ตกลงซื้อ")</f>
        <v>ห้างหุ้นส่วนจำกัด เจ.เจ.ยางยนต์ ราคาที่ตกลงซื้อ 19,200 บาท</v>
      </c>
      <c r="H17" s="39" t="s">
        <v>11</v>
      </c>
      <c r="I17" s="17" t="s">
        <v>217</v>
      </c>
    </row>
    <row r="18" spans="1:9" s="4" customFormat="1" ht="96" x14ac:dyDescent="0.2">
      <c r="A18" s="18">
        <v>13</v>
      </c>
      <c r="B18" s="12" t="s">
        <v>375</v>
      </c>
      <c r="C18" s="62">
        <v>148448.25</v>
      </c>
      <c r="D18" s="62">
        <v>148448.25</v>
      </c>
      <c r="E18" s="14" t="s">
        <v>9</v>
      </c>
      <c r="F18" s="15" t="s">
        <v>626</v>
      </c>
      <c r="G18" s="15" t="s">
        <v>627</v>
      </c>
      <c r="H18" s="16" t="s">
        <v>11</v>
      </c>
      <c r="I18" s="17" t="s">
        <v>374</v>
      </c>
    </row>
    <row r="19" spans="1:9" s="20" customFormat="1" ht="120" x14ac:dyDescent="0.2">
      <c r="A19" s="18">
        <v>14</v>
      </c>
      <c r="B19" s="2" t="s">
        <v>372</v>
      </c>
      <c r="C19" s="19">
        <v>70000</v>
      </c>
      <c r="D19" s="13">
        <v>70000</v>
      </c>
      <c r="E19" s="14" t="s">
        <v>9</v>
      </c>
      <c r="F19" s="61" t="s">
        <v>630</v>
      </c>
      <c r="G19" s="61" t="s">
        <v>629</v>
      </c>
      <c r="H19" s="16" t="s">
        <v>11</v>
      </c>
      <c r="I19" s="17" t="s">
        <v>373</v>
      </c>
    </row>
    <row r="20" spans="1:9" s="4" customFormat="1" ht="72" x14ac:dyDescent="0.2">
      <c r="A20" s="18">
        <v>15</v>
      </c>
      <c r="B20" s="34" t="s">
        <v>218</v>
      </c>
      <c r="C20" s="35">
        <v>455</v>
      </c>
      <c r="D20" s="36">
        <v>455</v>
      </c>
      <c r="E20" s="37" t="s">
        <v>9</v>
      </c>
      <c r="F20" s="38" t="s">
        <v>628</v>
      </c>
      <c r="G20" s="38" t="str">
        <f t="shared" ref="G20" si="4">SUBSTITUTE(F20,"ที่เสนอ", "ที่ตกลงจ้าง")</f>
        <v>นางหทัยพัชร์ เรืองชัชวาลย์ ราคาที่ตกลงจ้าง 455 บาท</v>
      </c>
      <c r="H20" s="39" t="s">
        <v>11</v>
      </c>
      <c r="I20" s="17" t="s">
        <v>368</v>
      </c>
    </row>
    <row r="23" spans="1:9" x14ac:dyDescent="0.55000000000000004">
      <c r="A23" s="116" t="s">
        <v>703</v>
      </c>
      <c r="B23" s="116"/>
      <c r="C23" s="116"/>
      <c r="D23" s="116"/>
      <c r="E23" s="116"/>
      <c r="F23" s="116"/>
      <c r="G23" s="116"/>
      <c r="H23" s="116"/>
      <c r="I23" s="116"/>
    </row>
    <row r="24" spans="1:9" x14ac:dyDescent="0.55000000000000004">
      <c r="A24" s="116" t="s">
        <v>717</v>
      </c>
      <c r="B24" s="116"/>
      <c r="C24" s="116"/>
      <c r="D24" s="116"/>
      <c r="E24" s="116"/>
      <c r="F24" s="116"/>
      <c r="G24" s="116"/>
      <c r="H24" s="116"/>
      <c r="I24" s="116"/>
    </row>
    <row r="25" spans="1:9" x14ac:dyDescent="0.55000000000000004">
      <c r="A25" s="110" t="s">
        <v>706</v>
      </c>
      <c r="B25" s="110"/>
      <c r="C25" s="110"/>
      <c r="D25" s="110"/>
      <c r="E25" s="110"/>
      <c r="F25" s="97"/>
      <c r="G25" s="97"/>
      <c r="H25" s="98"/>
      <c r="I25" s="98"/>
    </row>
    <row r="26" spans="1:9" x14ac:dyDescent="0.55000000000000004">
      <c r="A26" s="99"/>
      <c r="B26" s="24" t="s">
        <v>691</v>
      </c>
      <c r="C26" s="100" t="s">
        <v>707</v>
      </c>
      <c r="D26" s="111" t="s">
        <v>693</v>
      </c>
      <c r="E26" s="111"/>
      <c r="F26" s="97"/>
      <c r="G26" s="97"/>
      <c r="H26" s="98"/>
      <c r="I26" s="98"/>
    </row>
    <row r="27" spans="1:9" x14ac:dyDescent="0.55000000000000004">
      <c r="A27" s="99"/>
      <c r="B27" s="83" t="s">
        <v>694</v>
      </c>
      <c r="C27" s="101" t="s">
        <v>708</v>
      </c>
      <c r="D27" s="112">
        <v>0</v>
      </c>
      <c r="E27" s="113"/>
      <c r="F27" s="97"/>
      <c r="G27" s="97"/>
      <c r="H27" s="98"/>
      <c r="I27" s="98"/>
    </row>
    <row r="28" spans="1:9" x14ac:dyDescent="0.55000000000000004">
      <c r="A28" s="99"/>
      <c r="B28" s="83" t="s">
        <v>695</v>
      </c>
      <c r="C28" s="101" t="s">
        <v>708</v>
      </c>
      <c r="D28" s="106">
        <v>0</v>
      </c>
      <c r="E28" s="107"/>
      <c r="F28" s="97"/>
      <c r="G28" s="97"/>
      <c r="H28" s="98"/>
      <c r="I28" s="98"/>
    </row>
    <row r="29" spans="1:9" x14ac:dyDescent="0.55000000000000004">
      <c r="A29" s="99"/>
      <c r="B29" s="83" t="s">
        <v>696</v>
      </c>
      <c r="C29" s="101">
        <v>15</v>
      </c>
      <c r="D29" s="106">
        <f>SUM(C6:C20)</f>
        <v>334230.25</v>
      </c>
      <c r="E29" s="107"/>
      <c r="F29" s="97"/>
      <c r="G29" s="97"/>
      <c r="H29" s="98"/>
      <c r="I29" s="98"/>
    </row>
    <row r="30" spans="1:9" x14ac:dyDescent="0.55000000000000004">
      <c r="A30" s="99"/>
      <c r="B30" s="83" t="s">
        <v>697</v>
      </c>
      <c r="C30" s="101" t="s">
        <v>708</v>
      </c>
      <c r="D30" s="106">
        <v>0</v>
      </c>
      <c r="E30" s="107"/>
      <c r="F30" s="97"/>
      <c r="G30" s="97"/>
      <c r="H30" s="98"/>
      <c r="I30" s="98"/>
    </row>
    <row r="31" spans="1:9" x14ac:dyDescent="0.55000000000000004">
      <c r="A31" s="99"/>
      <c r="B31" s="83" t="s">
        <v>709</v>
      </c>
      <c r="C31" s="101" t="s">
        <v>708</v>
      </c>
      <c r="D31" s="106">
        <v>0</v>
      </c>
      <c r="E31" s="107"/>
      <c r="F31" s="97"/>
      <c r="G31" s="97"/>
      <c r="H31" s="98"/>
      <c r="I31" s="98"/>
    </row>
    <row r="32" spans="1:9" x14ac:dyDescent="0.55000000000000004">
      <c r="A32" s="99"/>
      <c r="B32" s="24" t="s">
        <v>699</v>
      </c>
      <c r="C32" s="102">
        <v>15</v>
      </c>
      <c r="D32" s="108">
        <f>SUM(D27:E31)</f>
        <v>334230.25</v>
      </c>
      <c r="E32" s="108"/>
      <c r="F32" s="97"/>
      <c r="G32" s="97"/>
      <c r="H32" s="98"/>
      <c r="I32" s="98"/>
    </row>
    <row r="33" spans="1:9" x14ac:dyDescent="0.55000000000000004">
      <c r="A33" s="99"/>
      <c r="B33" s="96"/>
      <c r="C33" s="96"/>
      <c r="D33" s="97"/>
      <c r="E33" s="98"/>
      <c r="F33" s="97"/>
      <c r="G33" s="97"/>
      <c r="H33" s="98"/>
      <c r="I33" s="98"/>
    </row>
    <row r="34" spans="1:9" x14ac:dyDescent="0.55000000000000004">
      <c r="A34" s="93" t="s">
        <v>700</v>
      </c>
      <c r="B34" s="72"/>
      <c r="C34" s="96"/>
      <c r="D34" s="97"/>
      <c r="E34" s="98"/>
      <c r="F34" s="97"/>
      <c r="G34" s="97"/>
      <c r="H34" s="98"/>
      <c r="I34" s="98"/>
    </row>
    <row r="35" spans="1:9" x14ac:dyDescent="0.55000000000000004">
      <c r="A35" s="6"/>
      <c r="B35" s="30" t="s">
        <v>710</v>
      </c>
      <c r="C35" s="96"/>
      <c r="D35" s="97"/>
      <c r="E35" s="98"/>
      <c r="F35" s="97"/>
      <c r="G35" s="97"/>
      <c r="H35" s="98"/>
      <c r="I35" s="98"/>
    </row>
    <row r="36" spans="1:9" x14ac:dyDescent="0.55000000000000004">
      <c r="A36" s="6"/>
      <c r="B36" s="30"/>
      <c r="C36" s="96"/>
      <c r="D36" s="97"/>
      <c r="E36" s="98"/>
      <c r="F36" s="97"/>
      <c r="G36" s="97"/>
      <c r="H36" s="98"/>
      <c r="I36" s="98"/>
    </row>
    <row r="37" spans="1:9" x14ac:dyDescent="0.55000000000000004">
      <c r="A37" s="109" t="s">
        <v>701</v>
      </c>
      <c r="B37" s="109"/>
      <c r="C37" s="96"/>
      <c r="D37" s="97"/>
      <c r="E37" s="98"/>
      <c r="F37" s="97"/>
      <c r="G37" s="97"/>
      <c r="H37" s="98"/>
      <c r="I37" s="98"/>
    </row>
    <row r="38" spans="1:9" x14ac:dyDescent="0.55000000000000004">
      <c r="A38" s="6"/>
      <c r="B38" s="30" t="s">
        <v>710</v>
      </c>
      <c r="C38" s="96"/>
      <c r="D38" s="97"/>
      <c r="E38" s="98"/>
      <c r="F38" s="97"/>
      <c r="G38" s="97"/>
      <c r="H38" s="98"/>
      <c r="I38" s="98"/>
    </row>
  </sheetData>
  <mergeCells count="14">
    <mergeCell ref="A2:I2"/>
    <mergeCell ref="A4:I4"/>
    <mergeCell ref="A3:I3"/>
    <mergeCell ref="A23:I23"/>
    <mergeCell ref="A24:I24"/>
    <mergeCell ref="D30:E30"/>
    <mergeCell ref="D31:E31"/>
    <mergeCell ref="D32:E32"/>
    <mergeCell ref="A37:B37"/>
    <mergeCell ref="A25:E25"/>
    <mergeCell ref="D26:E26"/>
    <mergeCell ref="D27:E27"/>
    <mergeCell ref="D28:E28"/>
    <mergeCell ref="D29:E29"/>
  </mergeCells>
  <printOptions horizontalCentered="1"/>
  <pageMargins left="0" right="0" top="0.35433070866141736" bottom="0.15748031496062992" header="0.31496062992125984" footer="0.31496062992125984"/>
  <pageSetup paperSize="9" scale="9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37"/>
  <sheetViews>
    <sheetView tabSelected="1" topLeftCell="A22" workbookViewId="0">
      <selection activeCell="A22" sqref="A22:C23"/>
    </sheetView>
  </sheetViews>
  <sheetFormatPr defaultColWidth="9" defaultRowHeight="24" x14ac:dyDescent="0.55000000000000004"/>
  <cols>
    <col min="1" max="1" width="5.125" style="1" customWidth="1"/>
    <col min="2" max="2" width="28.625" style="6" customWidth="1"/>
    <col min="3" max="3" width="14.625" style="23" customWidth="1"/>
    <col min="4" max="4" width="12.75" style="23" customWidth="1"/>
    <col min="5" max="5" width="15.125" style="6" customWidth="1"/>
    <col min="6" max="7" width="23.25" style="6" customWidth="1"/>
    <col min="8" max="8" width="13.75" style="6" customWidth="1"/>
    <col min="9" max="9" width="10.5" style="1" customWidth="1"/>
    <col min="10" max="16384" width="9" style="6"/>
  </cols>
  <sheetData>
    <row r="1" spans="1:10" x14ac:dyDescent="0.55000000000000004">
      <c r="I1" s="24" t="s">
        <v>0</v>
      </c>
    </row>
    <row r="2" spans="1:10" x14ac:dyDescent="0.55000000000000004">
      <c r="A2" s="114" t="s">
        <v>225</v>
      </c>
      <c r="B2" s="114"/>
      <c r="C2" s="114"/>
      <c r="D2" s="114"/>
      <c r="E2" s="114"/>
      <c r="F2" s="114"/>
      <c r="G2" s="114"/>
      <c r="H2" s="114"/>
      <c r="I2" s="114"/>
    </row>
    <row r="3" spans="1:10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10" x14ac:dyDescent="0.55000000000000004">
      <c r="A4" s="115" t="s">
        <v>356</v>
      </c>
      <c r="B4" s="115"/>
      <c r="C4" s="115"/>
      <c r="D4" s="115"/>
      <c r="E4" s="115"/>
      <c r="F4" s="115"/>
      <c r="G4" s="115"/>
      <c r="H4" s="115"/>
      <c r="I4" s="115"/>
    </row>
    <row r="5" spans="1:10" ht="168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43"/>
    </row>
    <row r="6" spans="1:10" ht="68.25" customHeight="1" x14ac:dyDescent="0.55000000000000004">
      <c r="A6" s="18">
        <v>1</v>
      </c>
      <c r="B6" s="34" t="s">
        <v>18</v>
      </c>
      <c r="C6" s="35">
        <v>5400</v>
      </c>
      <c r="D6" s="47">
        <f t="shared" ref="D6:D11" si="0">C6</f>
        <v>5400</v>
      </c>
      <c r="E6" s="37" t="s">
        <v>9</v>
      </c>
      <c r="F6" s="48" t="s">
        <v>631</v>
      </c>
      <c r="G6" s="38" t="str">
        <f>SUBSTITUTE(F6,"ที่เสนอ", "ที่ตกลงซื้อ")</f>
        <v>บจ. เชียงใหม่ใจกว้าง       ราคาที่ตกลงซื้อ 5,400 บาท</v>
      </c>
      <c r="H6" s="39" t="s">
        <v>11</v>
      </c>
      <c r="I6" s="17" t="s">
        <v>219</v>
      </c>
    </row>
    <row r="7" spans="1:10" ht="68.25" customHeight="1" x14ac:dyDescent="0.55000000000000004">
      <c r="A7" s="18">
        <v>2</v>
      </c>
      <c r="B7" s="56" t="s">
        <v>220</v>
      </c>
      <c r="C7" s="36">
        <v>10000</v>
      </c>
      <c r="D7" s="47">
        <f t="shared" si="0"/>
        <v>10000</v>
      </c>
      <c r="E7" s="37" t="s">
        <v>9</v>
      </c>
      <c r="F7" s="38" t="s">
        <v>632</v>
      </c>
      <c r="G7" s="38" t="str">
        <f t="shared" ref="G7" si="1">SUBSTITUTE(F7,"ที่เสนอ", "ที่ตกลงซื้อ")</f>
        <v>ร้านวีอาร์เทคนิคซาวด์      ราคาที่ตกลงซื้อ 10,000 บาท</v>
      </c>
      <c r="H7" s="39" t="s">
        <v>11</v>
      </c>
      <c r="I7" s="17" t="s">
        <v>221</v>
      </c>
    </row>
    <row r="8" spans="1:10" ht="72" x14ac:dyDescent="0.55000000000000004">
      <c r="A8" s="18">
        <v>3</v>
      </c>
      <c r="B8" s="56" t="s">
        <v>220</v>
      </c>
      <c r="C8" s="36">
        <v>10000</v>
      </c>
      <c r="D8" s="47">
        <f t="shared" si="0"/>
        <v>10000</v>
      </c>
      <c r="E8" s="37" t="s">
        <v>9</v>
      </c>
      <c r="F8" s="38" t="s">
        <v>632</v>
      </c>
      <c r="G8" s="38" t="str">
        <f>SUBSTITUTE(F8,"ที่เสนอ", "ที่ตกลงซื้อ")</f>
        <v>ร้านวีอาร์เทคนิคซาวด์      ราคาที่ตกลงซื้อ 10,000 บาท</v>
      </c>
      <c r="H8" s="39" t="s">
        <v>11</v>
      </c>
      <c r="I8" s="17" t="s">
        <v>222</v>
      </c>
    </row>
    <row r="9" spans="1:10" s="20" customFormat="1" ht="70.150000000000006" customHeight="1" x14ac:dyDescent="0.2">
      <c r="A9" s="18">
        <v>4</v>
      </c>
      <c r="B9" s="34" t="s">
        <v>333</v>
      </c>
      <c r="C9" s="36">
        <v>20000</v>
      </c>
      <c r="D9" s="47">
        <f>C9</f>
        <v>20000</v>
      </c>
      <c r="E9" s="37" t="s">
        <v>9</v>
      </c>
      <c r="F9" s="38" t="s">
        <v>633</v>
      </c>
      <c r="G9" s="38" t="str">
        <f t="shared" ref="G9:G13" si="2">SUBSTITUTE(F9,"ที่เสนอ", "ที่ตกลงจ้าง")</f>
        <v>นายพิสิษฐ์  ไชยสวัสดิ์      ราคาที่ตกลงจ้าง 20,000 บาท</v>
      </c>
      <c r="H9" s="39" t="s">
        <v>11</v>
      </c>
      <c r="I9" s="17" t="s">
        <v>334</v>
      </c>
    </row>
    <row r="10" spans="1:10" s="20" customFormat="1" ht="70.150000000000006" customHeight="1" x14ac:dyDescent="0.2">
      <c r="A10" s="18">
        <v>5</v>
      </c>
      <c r="B10" s="34" t="s">
        <v>335</v>
      </c>
      <c r="C10" s="36">
        <v>6000</v>
      </c>
      <c r="D10" s="47">
        <f>C10</f>
        <v>6000</v>
      </c>
      <c r="E10" s="37" t="s">
        <v>9</v>
      </c>
      <c r="F10" s="38" t="s">
        <v>634</v>
      </c>
      <c r="G10" s="38" t="str">
        <f t="shared" si="2"/>
        <v>นายกำพล  หน่อธรรม     ราคาที่ตกลงจ้าง 6,000 บาท</v>
      </c>
      <c r="H10" s="39" t="s">
        <v>11</v>
      </c>
      <c r="I10" s="17" t="s">
        <v>336</v>
      </c>
    </row>
    <row r="11" spans="1:10" ht="72" x14ac:dyDescent="0.55000000000000004">
      <c r="A11" s="18">
        <v>6</v>
      </c>
      <c r="B11" s="34" t="s">
        <v>223</v>
      </c>
      <c r="C11" s="35">
        <v>11000</v>
      </c>
      <c r="D11" s="47">
        <f t="shared" si="0"/>
        <v>11000</v>
      </c>
      <c r="E11" s="37" t="s">
        <v>9</v>
      </c>
      <c r="F11" s="38" t="s">
        <v>635</v>
      </c>
      <c r="G11" s="38" t="str">
        <f t="shared" si="2"/>
        <v>นายอธิภาพ  พยางาย      ราคาที่ตกลงจ้าง 10,000 บาท</v>
      </c>
      <c r="H11" s="39" t="s">
        <v>11</v>
      </c>
      <c r="I11" s="17" t="s">
        <v>224</v>
      </c>
    </row>
    <row r="12" spans="1:10" ht="72" x14ac:dyDescent="0.55000000000000004">
      <c r="A12" s="18">
        <v>7</v>
      </c>
      <c r="B12" s="34" t="s">
        <v>239</v>
      </c>
      <c r="C12" s="35">
        <v>455</v>
      </c>
      <c r="D12" s="47">
        <v>455</v>
      </c>
      <c r="E12" s="37" t="s">
        <v>9</v>
      </c>
      <c r="F12" s="38" t="s">
        <v>636</v>
      </c>
      <c r="G12" s="38" t="str">
        <f t="shared" si="2"/>
        <v>นางหทัยพัชร์ เรืองชัชวาล  ราคาที่ตกลงจ้าง 455 บาท</v>
      </c>
      <c r="H12" s="39" t="s">
        <v>11</v>
      </c>
      <c r="I12" s="17" t="s">
        <v>380</v>
      </c>
      <c r="J12" s="20"/>
    </row>
    <row r="13" spans="1:10" s="20" customFormat="1" ht="70.150000000000006" customHeight="1" x14ac:dyDescent="0.2">
      <c r="A13" s="18">
        <v>8</v>
      </c>
      <c r="B13" s="34" t="s">
        <v>337</v>
      </c>
      <c r="C13" s="35">
        <v>40000</v>
      </c>
      <c r="D13" s="47">
        <f>C13</f>
        <v>40000</v>
      </c>
      <c r="E13" s="37" t="s">
        <v>9</v>
      </c>
      <c r="F13" s="38" t="s">
        <v>637</v>
      </c>
      <c r="G13" s="38" t="str">
        <f t="shared" si="2"/>
        <v>นายสมบัติ อุตะมา         ราคาที่ตกลงจ้าง 40,000 บาท</v>
      </c>
      <c r="H13" s="39" t="s">
        <v>11</v>
      </c>
      <c r="I13" s="17" t="s">
        <v>338</v>
      </c>
    </row>
    <row r="14" spans="1:10" s="20" customFormat="1" ht="70.150000000000006" customHeight="1" x14ac:dyDescent="0.2">
      <c r="A14" s="18">
        <v>9</v>
      </c>
      <c r="B14" s="34" t="s">
        <v>339</v>
      </c>
      <c r="C14" s="35">
        <v>10000</v>
      </c>
      <c r="D14" s="47">
        <f>C14</f>
        <v>10000</v>
      </c>
      <c r="E14" s="37" t="s">
        <v>9</v>
      </c>
      <c r="F14" s="38" t="s">
        <v>638</v>
      </c>
      <c r="G14" s="38" t="str">
        <f>SUBSTITUTE(F14,"ที่เสนอ", "ที่ตกลงซื้อ")</f>
        <v>ร้านเกรียงไกร              ราคาที่ตกลงซื้อ 10,000 บาท</v>
      </c>
      <c r="H14" s="39" t="s">
        <v>11</v>
      </c>
      <c r="I14" s="17" t="s">
        <v>340</v>
      </c>
    </row>
    <row r="15" spans="1:10" s="20" customFormat="1" ht="70.150000000000006" customHeight="1" x14ac:dyDescent="0.2">
      <c r="A15" s="18">
        <v>10</v>
      </c>
      <c r="B15" s="34" t="s">
        <v>341</v>
      </c>
      <c r="C15" s="35">
        <v>10000</v>
      </c>
      <c r="D15" s="47">
        <f>C15</f>
        <v>10000</v>
      </c>
      <c r="E15" s="37" t="s">
        <v>9</v>
      </c>
      <c r="F15" s="38" t="s">
        <v>639</v>
      </c>
      <c r="G15" s="38" t="str">
        <f>F15</f>
        <v>นางสาวโสภา  พุทธวงค์     ราคาที่เสนอ 10,000 บาท</v>
      </c>
      <c r="H15" s="39" t="s">
        <v>11</v>
      </c>
      <c r="I15" s="17" t="s">
        <v>342</v>
      </c>
    </row>
    <row r="16" spans="1:10" ht="72" x14ac:dyDescent="0.55000000000000004">
      <c r="A16" s="18">
        <v>11</v>
      </c>
      <c r="B16" s="34" t="s">
        <v>240</v>
      </c>
      <c r="C16" s="35">
        <v>2550</v>
      </c>
      <c r="D16" s="47">
        <v>2550</v>
      </c>
      <c r="E16" s="37" t="s">
        <v>9</v>
      </c>
      <c r="F16" s="38" t="s">
        <v>640</v>
      </c>
      <c r="G16" s="38" t="str">
        <f>F16</f>
        <v>นางหทัยพัชร์ เรืองชัชวาล  ราคาที่เสนอ 2,550 บาท</v>
      </c>
      <c r="H16" s="39" t="s">
        <v>11</v>
      </c>
      <c r="I16" s="17" t="s">
        <v>378</v>
      </c>
      <c r="J16" s="20"/>
    </row>
    <row r="17" spans="1:10" ht="72" x14ac:dyDescent="0.55000000000000004">
      <c r="A17" s="18">
        <v>12</v>
      </c>
      <c r="B17" s="34" t="s">
        <v>241</v>
      </c>
      <c r="C17" s="35">
        <v>670.9</v>
      </c>
      <c r="D17" s="47">
        <v>670.9</v>
      </c>
      <c r="E17" s="37" t="s">
        <v>9</v>
      </c>
      <c r="F17" s="38" t="s">
        <v>641</v>
      </c>
      <c r="G17" s="38" t="str">
        <f>SUBSTITUTE(F17,"ที่เสนอ", "ที่ตกลงซื้อ")</f>
        <v>สหกรณ์การเกษตรสันป่าตอง จำกัด ราคาที่ตกลงซื้อ 670.90 บาท</v>
      </c>
      <c r="H17" s="39" t="s">
        <v>11</v>
      </c>
      <c r="I17" s="17" t="s">
        <v>242</v>
      </c>
      <c r="J17" s="57"/>
    </row>
    <row r="18" spans="1:10" ht="72" x14ac:dyDescent="0.55000000000000004">
      <c r="A18" s="18">
        <v>13</v>
      </c>
      <c r="B18" s="34" t="s">
        <v>243</v>
      </c>
      <c r="C18" s="35">
        <v>2520</v>
      </c>
      <c r="D18" s="47">
        <v>2520</v>
      </c>
      <c r="E18" s="37" t="s">
        <v>9</v>
      </c>
      <c r="F18" s="38" t="s">
        <v>642</v>
      </c>
      <c r="G18" s="38" t="str">
        <f>F18</f>
        <v>นางสาวภัทรนิษฐ์ ดวงคำฟู ราคาที่เสนอ 2,520 บาท</v>
      </c>
      <c r="H18" s="39" t="s">
        <v>11</v>
      </c>
      <c r="I18" s="17" t="s">
        <v>379</v>
      </c>
      <c r="J18" s="57"/>
    </row>
    <row r="19" spans="1:10" ht="72" x14ac:dyDescent="0.55000000000000004">
      <c r="A19" s="18">
        <v>14</v>
      </c>
      <c r="B19" s="34" t="s">
        <v>244</v>
      </c>
      <c r="C19" s="35">
        <v>330</v>
      </c>
      <c r="D19" s="47">
        <v>330</v>
      </c>
      <c r="E19" s="37" t="s">
        <v>9</v>
      </c>
      <c r="F19" s="38" t="s">
        <v>613</v>
      </c>
      <c r="G19" s="38" t="str">
        <f>F19</f>
        <v>ร้าน เอ็น เอ็ม มิเดีย
โดยนายรชานนท์  สุทะนวน ราคาที่เสนอ 330 บาท</v>
      </c>
      <c r="H19" s="39" t="s">
        <v>11</v>
      </c>
      <c r="I19" s="17" t="s">
        <v>379</v>
      </c>
      <c r="J19" s="57"/>
    </row>
    <row r="22" spans="1:10" x14ac:dyDescent="0.55000000000000004">
      <c r="A22" s="116" t="s">
        <v>703</v>
      </c>
      <c r="B22" s="116"/>
      <c r="C22" s="116"/>
      <c r="D22" s="116"/>
      <c r="E22" s="116"/>
      <c r="F22" s="116"/>
      <c r="G22" s="116"/>
      <c r="H22" s="116"/>
      <c r="I22" s="116"/>
    </row>
    <row r="23" spans="1:10" x14ac:dyDescent="0.55000000000000004">
      <c r="A23" s="116" t="s">
        <v>718</v>
      </c>
      <c r="B23" s="116"/>
      <c r="C23" s="116"/>
      <c r="D23" s="116"/>
      <c r="E23" s="116"/>
      <c r="F23" s="116"/>
      <c r="G23" s="116"/>
      <c r="H23" s="116"/>
      <c r="I23" s="116"/>
    </row>
    <row r="24" spans="1:10" x14ac:dyDescent="0.55000000000000004">
      <c r="A24" s="110" t="s">
        <v>706</v>
      </c>
      <c r="B24" s="110"/>
      <c r="C24" s="110"/>
      <c r="D24" s="110"/>
      <c r="E24" s="110"/>
      <c r="F24" s="97"/>
      <c r="G24" s="97"/>
      <c r="H24" s="98"/>
      <c r="I24" s="98"/>
    </row>
    <row r="25" spans="1:10" x14ac:dyDescent="0.55000000000000004">
      <c r="A25" s="99"/>
      <c r="B25" s="24" t="s">
        <v>691</v>
      </c>
      <c r="C25" s="100" t="s">
        <v>707</v>
      </c>
      <c r="D25" s="111" t="s">
        <v>693</v>
      </c>
      <c r="E25" s="111"/>
      <c r="F25" s="97"/>
      <c r="G25" s="97"/>
      <c r="H25" s="98"/>
      <c r="I25" s="98"/>
    </row>
    <row r="26" spans="1:10" x14ac:dyDescent="0.55000000000000004">
      <c r="A26" s="99"/>
      <c r="B26" s="83" t="s">
        <v>694</v>
      </c>
      <c r="C26" s="101" t="s">
        <v>708</v>
      </c>
      <c r="D26" s="112">
        <v>0</v>
      </c>
      <c r="E26" s="113"/>
      <c r="F26" s="97"/>
      <c r="G26" s="97"/>
      <c r="H26" s="98"/>
      <c r="I26" s="98"/>
    </row>
    <row r="27" spans="1:10" x14ac:dyDescent="0.55000000000000004">
      <c r="A27" s="99"/>
      <c r="B27" s="83" t="s">
        <v>695</v>
      </c>
      <c r="C27" s="101" t="s">
        <v>708</v>
      </c>
      <c r="D27" s="106">
        <v>0</v>
      </c>
      <c r="E27" s="107"/>
      <c r="F27" s="97"/>
      <c r="G27" s="97"/>
      <c r="H27" s="98"/>
      <c r="I27" s="98"/>
    </row>
    <row r="28" spans="1:10" x14ac:dyDescent="0.55000000000000004">
      <c r="A28" s="99"/>
      <c r="B28" s="83" t="s">
        <v>696</v>
      </c>
      <c r="C28" s="101">
        <v>14</v>
      </c>
      <c r="D28" s="106">
        <f>SUM(C6:C19)</f>
        <v>128925.9</v>
      </c>
      <c r="E28" s="107"/>
      <c r="F28" s="97"/>
      <c r="G28" s="97"/>
      <c r="H28" s="98"/>
      <c r="I28" s="98"/>
    </row>
    <row r="29" spans="1:10" x14ac:dyDescent="0.55000000000000004">
      <c r="A29" s="99"/>
      <c r="B29" s="83" t="s">
        <v>697</v>
      </c>
      <c r="C29" s="101" t="s">
        <v>708</v>
      </c>
      <c r="D29" s="106">
        <v>0</v>
      </c>
      <c r="E29" s="107"/>
      <c r="F29" s="97"/>
      <c r="G29" s="97"/>
      <c r="H29" s="98"/>
      <c r="I29" s="98"/>
    </row>
    <row r="30" spans="1:10" x14ac:dyDescent="0.55000000000000004">
      <c r="A30" s="99"/>
      <c r="B30" s="83" t="s">
        <v>709</v>
      </c>
      <c r="C30" s="101" t="s">
        <v>708</v>
      </c>
      <c r="D30" s="106">
        <v>0</v>
      </c>
      <c r="E30" s="107"/>
      <c r="F30" s="97"/>
      <c r="G30" s="97"/>
      <c r="H30" s="98"/>
      <c r="I30" s="98"/>
    </row>
    <row r="31" spans="1:10" x14ac:dyDescent="0.55000000000000004">
      <c r="A31" s="99"/>
      <c r="B31" s="24" t="s">
        <v>699</v>
      </c>
      <c r="C31" s="102">
        <v>14</v>
      </c>
      <c r="D31" s="108">
        <f>SUM(D26:E30)</f>
        <v>128925.9</v>
      </c>
      <c r="E31" s="108"/>
      <c r="F31" s="97"/>
      <c r="G31" s="97"/>
      <c r="H31" s="98"/>
      <c r="I31" s="98"/>
    </row>
    <row r="32" spans="1:10" x14ac:dyDescent="0.55000000000000004">
      <c r="A32" s="99"/>
      <c r="B32" s="96"/>
      <c r="C32" s="96"/>
      <c r="D32" s="97"/>
      <c r="E32" s="98"/>
      <c r="F32" s="97"/>
      <c r="G32" s="97"/>
      <c r="H32" s="98"/>
      <c r="I32" s="98"/>
    </row>
    <row r="33" spans="1:9" x14ac:dyDescent="0.55000000000000004">
      <c r="A33" s="93" t="s">
        <v>700</v>
      </c>
      <c r="B33" s="72"/>
      <c r="C33" s="96"/>
      <c r="D33" s="97"/>
      <c r="E33" s="98"/>
      <c r="F33" s="97"/>
      <c r="G33" s="97"/>
      <c r="H33" s="98"/>
      <c r="I33" s="98"/>
    </row>
    <row r="34" spans="1:9" x14ac:dyDescent="0.55000000000000004">
      <c r="A34" s="6"/>
      <c r="B34" s="30" t="s">
        <v>710</v>
      </c>
      <c r="C34" s="96"/>
      <c r="D34" s="97"/>
      <c r="E34" s="98"/>
      <c r="F34" s="97"/>
      <c r="G34" s="97"/>
      <c r="H34" s="98"/>
      <c r="I34" s="98"/>
    </row>
    <row r="35" spans="1:9" x14ac:dyDescent="0.55000000000000004">
      <c r="A35" s="6"/>
      <c r="B35" s="30"/>
      <c r="C35" s="96"/>
      <c r="D35" s="97"/>
      <c r="E35" s="98"/>
      <c r="F35" s="97"/>
      <c r="G35" s="97"/>
      <c r="H35" s="98"/>
      <c r="I35" s="98"/>
    </row>
    <row r="36" spans="1:9" x14ac:dyDescent="0.55000000000000004">
      <c r="A36" s="109" t="s">
        <v>701</v>
      </c>
      <c r="B36" s="109"/>
      <c r="C36" s="96"/>
      <c r="D36" s="97"/>
      <c r="E36" s="98"/>
      <c r="F36" s="97"/>
      <c r="G36" s="97"/>
      <c r="H36" s="98"/>
      <c r="I36" s="98"/>
    </row>
    <row r="37" spans="1:9" x14ac:dyDescent="0.55000000000000004">
      <c r="A37" s="6"/>
      <c r="B37" s="30" t="s">
        <v>710</v>
      </c>
      <c r="C37" s="96"/>
      <c r="D37" s="97"/>
      <c r="E37" s="98"/>
      <c r="F37" s="97"/>
      <c r="G37" s="97"/>
      <c r="H37" s="98"/>
      <c r="I37" s="98"/>
    </row>
  </sheetData>
  <mergeCells count="14">
    <mergeCell ref="A2:I2"/>
    <mergeCell ref="A4:I4"/>
    <mergeCell ref="A3:I3"/>
    <mergeCell ref="A22:I22"/>
    <mergeCell ref="A23:I23"/>
    <mergeCell ref="D29:E29"/>
    <mergeCell ref="D30:E30"/>
    <mergeCell ref="D31:E31"/>
    <mergeCell ref="A36:B36"/>
    <mergeCell ref="A24:E24"/>
    <mergeCell ref="D25:E25"/>
    <mergeCell ref="D26:E26"/>
    <mergeCell ref="D27:E27"/>
    <mergeCell ref="D28:E28"/>
  </mergeCells>
  <printOptions horizontalCentered="1"/>
  <pageMargins left="0" right="0" top="0.35433070866141736" bottom="0.15748031496062992" header="0.31496062992125984" footer="0.31496062992125984"/>
  <pageSetup paperSize="9" scale="9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42"/>
  <sheetViews>
    <sheetView tabSelected="1" topLeftCell="A25" workbookViewId="0">
      <selection activeCell="A22" sqref="A22:C23"/>
    </sheetView>
  </sheetViews>
  <sheetFormatPr defaultColWidth="9" defaultRowHeight="24" x14ac:dyDescent="0.55000000000000004"/>
  <cols>
    <col min="1" max="1" width="5.125" style="1" customWidth="1"/>
    <col min="2" max="2" width="28.625" style="6" customWidth="1"/>
    <col min="3" max="3" width="17.125" style="23" customWidth="1"/>
    <col min="4" max="4" width="12.75" style="23" customWidth="1"/>
    <col min="5" max="5" width="10.875" style="6" customWidth="1"/>
    <col min="6" max="7" width="23.25" style="6" customWidth="1"/>
    <col min="8" max="8" width="14" style="6" customWidth="1"/>
    <col min="9" max="9" width="10.5" style="1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268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355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s="22" customFormat="1" ht="72" x14ac:dyDescent="0.2">
      <c r="A6" s="18">
        <v>1</v>
      </c>
      <c r="B6" s="34" t="s">
        <v>247</v>
      </c>
      <c r="C6" s="35">
        <v>450000</v>
      </c>
      <c r="D6" s="47">
        <v>431855.12</v>
      </c>
      <c r="E6" s="37" t="s">
        <v>9</v>
      </c>
      <c r="F6" s="48" t="s">
        <v>643</v>
      </c>
      <c r="G6" s="38" t="str">
        <f t="shared" ref="G6" si="0">SUBSTITUTE(F6,"ที่เสนอ", "ที่ตกลงจ้าง")</f>
        <v>ห้างหุ้นส่วนจำกัด 
อ.ทวีทรัพย์ คอนสตรัคชั่น   ราคาที่ตกลงจ้าง 431,000 บาท</v>
      </c>
      <c r="H6" s="39" t="s">
        <v>11</v>
      </c>
      <c r="I6" s="17" t="s">
        <v>248</v>
      </c>
    </row>
    <row r="7" spans="1:9" ht="72" x14ac:dyDescent="0.55000000000000004">
      <c r="A7" s="18">
        <v>2</v>
      </c>
      <c r="B7" s="34" t="s">
        <v>18</v>
      </c>
      <c r="C7" s="35">
        <v>3600</v>
      </c>
      <c r="D7" s="47">
        <f t="shared" ref="D7:D12" si="1">C7</f>
        <v>3600</v>
      </c>
      <c r="E7" s="37" t="s">
        <v>9</v>
      </c>
      <c r="F7" s="48" t="s">
        <v>644</v>
      </c>
      <c r="G7" s="38" t="str">
        <f t="shared" ref="G7:G12" si="2">SUBSTITUTE(F7,"ที่เสนอ", "ที่ตกลงซื้อ")</f>
        <v>บจ. เชียงใหม่ใจกว้าง       ราคาที่ตกลงซื้อ 3,600 บาท</v>
      </c>
      <c r="H7" s="39" t="s">
        <v>11</v>
      </c>
      <c r="I7" s="17" t="s">
        <v>249</v>
      </c>
    </row>
    <row r="8" spans="1:9" ht="72" x14ac:dyDescent="0.55000000000000004">
      <c r="A8" s="18">
        <v>3</v>
      </c>
      <c r="B8" s="54" t="s">
        <v>250</v>
      </c>
      <c r="C8" s="35">
        <v>662.9</v>
      </c>
      <c r="D8" s="47">
        <f t="shared" si="1"/>
        <v>662.9</v>
      </c>
      <c r="E8" s="37" t="s">
        <v>9</v>
      </c>
      <c r="F8" s="48" t="s">
        <v>645</v>
      </c>
      <c r="G8" s="38" t="str">
        <f t="shared" si="2"/>
        <v>สหกรณ์การเกษตร
สันป่าตอง จำกัด           ราคาที่ตกลงซื้อ 662.90 บาท</v>
      </c>
      <c r="H8" s="39" t="s">
        <v>11</v>
      </c>
      <c r="I8" s="17" t="s">
        <v>251</v>
      </c>
    </row>
    <row r="9" spans="1:9" ht="72" x14ac:dyDescent="0.55000000000000004">
      <c r="A9" s="18">
        <v>4</v>
      </c>
      <c r="B9" s="55" t="s">
        <v>252</v>
      </c>
      <c r="C9" s="35">
        <v>10000</v>
      </c>
      <c r="D9" s="47">
        <f t="shared" si="1"/>
        <v>10000</v>
      </c>
      <c r="E9" s="37" t="s">
        <v>9</v>
      </c>
      <c r="F9" s="48" t="s">
        <v>646</v>
      </c>
      <c r="G9" s="38" t="str">
        <f t="shared" si="2"/>
        <v>ห้างหุ้นส่วนจำกัด เอ็ม พลัส 1982 อินเตอร์กรุ๊ป         ราคาที่ตกลงซื้อ 10,000 บาท</v>
      </c>
      <c r="H9" s="39" t="s">
        <v>11</v>
      </c>
      <c r="I9" s="17" t="s">
        <v>253</v>
      </c>
    </row>
    <row r="10" spans="1:9" ht="72" x14ac:dyDescent="0.55000000000000004">
      <c r="A10" s="18">
        <v>5</v>
      </c>
      <c r="B10" s="34" t="s">
        <v>255</v>
      </c>
      <c r="C10" s="35">
        <v>2053.33</v>
      </c>
      <c r="D10" s="47">
        <f>C10</f>
        <v>2053.33</v>
      </c>
      <c r="E10" s="37" t="s">
        <v>9</v>
      </c>
      <c r="F10" s="48" t="s">
        <v>647</v>
      </c>
      <c r="G10" s="38" t="str">
        <f t="shared" si="2"/>
        <v>นางสาวปวันรัตน์  ใจบาล  ราคาที่ตกลงซื้อ 2,053.33 บาท</v>
      </c>
      <c r="H10" s="39" t="s">
        <v>11</v>
      </c>
      <c r="I10" s="17">
        <v>244234</v>
      </c>
    </row>
    <row r="11" spans="1:9" s="1" customFormat="1" ht="72" x14ac:dyDescent="0.55000000000000004">
      <c r="A11" s="18">
        <v>6</v>
      </c>
      <c r="B11" s="34" t="s">
        <v>250</v>
      </c>
      <c r="C11" s="35">
        <v>3623.2</v>
      </c>
      <c r="D11" s="47">
        <f t="shared" si="1"/>
        <v>3623.2</v>
      </c>
      <c r="E11" s="37" t="s">
        <v>9</v>
      </c>
      <c r="F11" s="48" t="s">
        <v>648</v>
      </c>
      <c r="G11" s="38" t="str">
        <f t="shared" si="2"/>
        <v>สหกรณ์การเกษตร
สันป่าตอง จำกัด           ราคาที่ตกลงซื้อ 3,623.20 บาท</v>
      </c>
      <c r="H11" s="39" t="s">
        <v>11</v>
      </c>
      <c r="I11" s="17" t="s">
        <v>254</v>
      </c>
    </row>
    <row r="12" spans="1:9" ht="72" x14ac:dyDescent="0.55000000000000004">
      <c r="A12" s="18">
        <v>7</v>
      </c>
      <c r="B12" s="34" t="s">
        <v>256</v>
      </c>
      <c r="C12" s="35">
        <v>3180</v>
      </c>
      <c r="D12" s="47">
        <f t="shared" si="1"/>
        <v>3180</v>
      </c>
      <c r="E12" s="37" t="s">
        <v>9</v>
      </c>
      <c r="F12" s="48" t="s">
        <v>649</v>
      </c>
      <c r="G12" s="38" t="str">
        <f t="shared" si="2"/>
        <v>ร้านน้ำดื่มมงกุฏทิพย์       ราคาที่ตกลงซื้อ 3,180 บาท</v>
      </c>
      <c r="H12" s="39" t="s">
        <v>11</v>
      </c>
      <c r="I12" s="17" t="s">
        <v>257</v>
      </c>
    </row>
    <row r="13" spans="1:9" ht="72" x14ac:dyDescent="0.55000000000000004">
      <c r="A13" s="18">
        <v>8</v>
      </c>
      <c r="B13" s="34" t="s">
        <v>390</v>
      </c>
      <c r="C13" s="35">
        <v>125000</v>
      </c>
      <c r="D13" s="47">
        <v>125000</v>
      </c>
      <c r="E13" s="37" t="s">
        <v>9</v>
      </c>
      <c r="F13" s="48" t="s">
        <v>391</v>
      </c>
      <c r="G13" s="48" t="s">
        <v>392</v>
      </c>
      <c r="H13" s="39" t="s">
        <v>11</v>
      </c>
      <c r="I13" s="17" t="s">
        <v>389</v>
      </c>
    </row>
    <row r="14" spans="1:9" ht="96" x14ac:dyDescent="0.55000000000000004">
      <c r="A14" s="18">
        <v>9</v>
      </c>
      <c r="B14" s="34" t="s">
        <v>258</v>
      </c>
      <c r="C14" s="35">
        <v>213400</v>
      </c>
      <c r="D14" s="47">
        <v>228915.65</v>
      </c>
      <c r="E14" s="37" t="s">
        <v>9</v>
      </c>
      <c r="F14" s="48" t="s">
        <v>399</v>
      </c>
      <c r="G14" s="48" t="s">
        <v>400</v>
      </c>
      <c r="H14" s="39" t="s">
        <v>11</v>
      </c>
      <c r="I14" s="17" t="s">
        <v>259</v>
      </c>
    </row>
    <row r="15" spans="1:9" ht="72" x14ac:dyDescent="0.55000000000000004">
      <c r="A15" s="18">
        <v>10</v>
      </c>
      <c r="B15" s="34" t="s">
        <v>260</v>
      </c>
      <c r="C15" s="35">
        <v>59700</v>
      </c>
      <c r="D15" s="47">
        <v>56707.39</v>
      </c>
      <c r="E15" s="37" t="s">
        <v>9</v>
      </c>
      <c r="F15" s="48" t="s">
        <v>397</v>
      </c>
      <c r="G15" s="48" t="s">
        <v>398</v>
      </c>
      <c r="H15" s="39" t="s">
        <v>11</v>
      </c>
      <c r="I15" s="17" t="s">
        <v>261</v>
      </c>
    </row>
    <row r="16" spans="1:9" ht="72.75" customHeight="1" x14ac:dyDescent="0.55000000000000004">
      <c r="A16" s="18">
        <v>11</v>
      </c>
      <c r="B16" s="34" t="s">
        <v>262</v>
      </c>
      <c r="C16" s="35">
        <v>148600</v>
      </c>
      <c r="D16" s="47">
        <v>148630.44</v>
      </c>
      <c r="E16" s="37" t="s">
        <v>9</v>
      </c>
      <c r="F16" s="48" t="s">
        <v>395</v>
      </c>
      <c r="G16" s="48" t="s">
        <v>396</v>
      </c>
      <c r="H16" s="39" t="s">
        <v>11</v>
      </c>
      <c r="I16" s="17" t="s">
        <v>263</v>
      </c>
    </row>
    <row r="17" spans="1:9" ht="96" x14ac:dyDescent="0.55000000000000004">
      <c r="A17" s="18">
        <v>12</v>
      </c>
      <c r="B17" s="34" t="s">
        <v>264</v>
      </c>
      <c r="C17" s="35">
        <v>490800</v>
      </c>
      <c r="D17" s="47">
        <v>490204.85</v>
      </c>
      <c r="E17" s="37" t="s">
        <v>9</v>
      </c>
      <c r="F17" s="48" t="s">
        <v>393</v>
      </c>
      <c r="G17" s="48" t="s">
        <v>394</v>
      </c>
      <c r="H17" s="39" t="s">
        <v>11</v>
      </c>
      <c r="I17" s="17" t="s">
        <v>265</v>
      </c>
    </row>
    <row r="18" spans="1:9" ht="72" x14ac:dyDescent="0.55000000000000004">
      <c r="A18" s="18">
        <v>13</v>
      </c>
      <c r="B18" s="34" t="s">
        <v>386</v>
      </c>
      <c r="C18" s="35">
        <v>5897</v>
      </c>
      <c r="D18" s="47">
        <f t="shared" ref="D18" si="3">C18</f>
        <v>5897</v>
      </c>
      <c r="E18" s="37" t="s">
        <v>9</v>
      </c>
      <c r="F18" s="15" t="s">
        <v>385</v>
      </c>
      <c r="G18" s="15" t="s">
        <v>384</v>
      </c>
      <c r="H18" s="39" t="s">
        <v>11</v>
      </c>
      <c r="I18" s="17" t="s">
        <v>383</v>
      </c>
    </row>
    <row r="19" spans="1:9" ht="78" customHeight="1" x14ac:dyDescent="0.55000000000000004">
      <c r="A19" s="18">
        <v>14</v>
      </c>
      <c r="B19" s="34" t="s">
        <v>329</v>
      </c>
      <c r="C19" s="35">
        <v>2284.9</v>
      </c>
      <c r="D19" s="47">
        <f>C19</f>
        <v>2284.9</v>
      </c>
      <c r="E19" s="37" t="s">
        <v>9</v>
      </c>
      <c r="F19" s="38" t="s">
        <v>650</v>
      </c>
      <c r="G19" s="38" t="str">
        <f t="shared" ref="G19" si="4">SUBSTITUTE(F19,"ที่เสนอ", "ที่ตกลงซื้อ")</f>
        <v>โรงพิมพ์อาสารักษาดินแดน กรมการปกครอง            ราคาที่ตกลงซื้อ 2,284.90 บาท</v>
      </c>
      <c r="H19" s="39" t="s">
        <v>11</v>
      </c>
      <c r="I19" s="17" t="s">
        <v>381</v>
      </c>
    </row>
    <row r="20" spans="1:9" ht="100.9" customHeight="1" x14ac:dyDescent="0.55000000000000004">
      <c r="A20" s="18">
        <v>15</v>
      </c>
      <c r="B20" s="34" t="s">
        <v>330</v>
      </c>
      <c r="C20" s="35">
        <v>330</v>
      </c>
      <c r="D20" s="47">
        <f>C20</f>
        <v>330</v>
      </c>
      <c r="E20" s="37" t="s">
        <v>9</v>
      </c>
      <c r="F20" s="53" t="s">
        <v>613</v>
      </c>
      <c r="G20" s="38" t="str">
        <f t="shared" ref="G20:G23" si="5">SUBSTITUTE(F20,"ที่เสนอ", "ที่ตกลงจ้าง")</f>
        <v>ร้าน เอ็น เอ็ม มิเดีย
โดยนายรชานนท์  สุทะนวน ราคาที่ตกลงจ้าง 330 บาท</v>
      </c>
      <c r="H20" s="39" t="s">
        <v>11</v>
      </c>
      <c r="I20" s="17" t="s">
        <v>381</v>
      </c>
    </row>
    <row r="21" spans="1:9" ht="72" x14ac:dyDescent="0.55000000000000004">
      <c r="A21" s="18">
        <v>16</v>
      </c>
      <c r="B21" s="63" t="s">
        <v>266</v>
      </c>
      <c r="C21" s="49">
        <v>8775</v>
      </c>
      <c r="D21" s="64">
        <f>C21</f>
        <v>8775</v>
      </c>
      <c r="E21" s="51" t="s">
        <v>9</v>
      </c>
      <c r="F21" s="50" t="s">
        <v>651</v>
      </c>
      <c r="G21" s="38" t="str">
        <f t="shared" si="5"/>
        <v>นายวงศ์  ปันกองแก้ว      ราคาที่ตกลงจ้าง 8,775 บาท</v>
      </c>
      <c r="H21" s="65" t="s">
        <v>11</v>
      </c>
      <c r="I21" s="66" t="s">
        <v>267</v>
      </c>
    </row>
    <row r="22" spans="1:9" ht="95.45" customHeight="1" x14ac:dyDescent="0.55000000000000004">
      <c r="A22" s="18">
        <v>17</v>
      </c>
      <c r="B22" s="42" t="s">
        <v>331</v>
      </c>
      <c r="C22" s="35">
        <v>990</v>
      </c>
      <c r="D22" s="47">
        <f>C22</f>
        <v>990</v>
      </c>
      <c r="E22" s="37" t="s">
        <v>9</v>
      </c>
      <c r="F22" s="38" t="s">
        <v>652</v>
      </c>
      <c r="G22" s="38" t="str">
        <f t="shared" si="5"/>
        <v>ร้าน เอ็น เอ็ม มิเดีย
โดยนายรชานนท์  สุทะนวน ราคาที่ตกลงจ้าง 990 บาท</v>
      </c>
      <c r="H22" s="39" t="s">
        <v>11</v>
      </c>
      <c r="I22" s="17" t="s">
        <v>382</v>
      </c>
    </row>
    <row r="23" spans="1:9" ht="101.45" customHeight="1" x14ac:dyDescent="0.55000000000000004">
      <c r="A23" s="18">
        <v>18</v>
      </c>
      <c r="B23" s="42" t="s">
        <v>332</v>
      </c>
      <c r="C23" s="35">
        <v>3500</v>
      </c>
      <c r="D23" s="47">
        <f>C23</f>
        <v>3500</v>
      </c>
      <c r="E23" s="37" t="s">
        <v>9</v>
      </c>
      <c r="F23" s="38" t="s">
        <v>653</v>
      </c>
      <c r="G23" s="38" t="str">
        <f t="shared" si="5"/>
        <v>นางสาวภัทรนิษฐ์ ดวงคำฟู ราคาที่ตกลงจ้าง 3,500 บาท</v>
      </c>
      <c r="H23" s="39" t="s">
        <v>11</v>
      </c>
      <c r="I23" s="17" t="s">
        <v>382</v>
      </c>
    </row>
    <row r="24" spans="1:9" ht="72" x14ac:dyDescent="0.55000000000000004">
      <c r="A24" s="18">
        <v>19</v>
      </c>
      <c r="B24" s="15" t="s">
        <v>245</v>
      </c>
      <c r="C24" s="35">
        <v>499904</v>
      </c>
      <c r="D24" s="60">
        <v>499904</v>
      </c>
      <c r="E24" s="37" t="s">
        <v>9</v>
      </c>
      <c r="F24" s="48" t="s">
        <v>387</v>
      </c>
      <c r="G24" s="48" t="s">
        <v>388</v>
      </c>
      <c r="H24" s="38" t="s">
        <v>11</v>
      </c>
      <c r="I24" s="17" t="s">
        <v>246</v>
      </c>
    </row>
    <row r="27" spans="1:9" x14ac:dyDescent="0.55000000000000004">
      <c r="A27" s="116" t="s">
        <v>703</v>
      </c>
      <c r="B27" s="116"/>
      <c r="C27" s="116"/>
      <c r="D27" s="116"/>
      <c r="E27" s="116"/>
      <c r="F27" s="116"/>
      <c r="G27" s="116"/>
      <c r="H27" s="116"/>
      <c r="I27" s="116"/>
    </row>
    <row r="28" spans="1:9" x14ac:dyDescent="0.55000000000000004">
      <c r="A28" s="116" t="s">
        <v>719</v>
      </c>
      <c r="B28" s="116"/>
      <c r="C28" s="116"/>
      <c r="D28" s="116"/>
      <c r="E28" s="116"/>
      <c r="F28" s="116"/>
      <c r="G28" s="116"/>
      <c r="H28" s="116"/>
      <c r="I28" s="116"/>
    </row>
    <row r="29" spans="1:9" x14ac:dyDescent="0.55000000000000004">
      <c r="A29" s="110" t="s">
        <v>706</v>
      </c>
      <c r="B29" s="110"/>
      <c r="C29" s="110"/>
      <c r="D29" s="110"/>
      <c r="E29" s="110"/>
      <c r="F29" s="97"/>
      <c r="G29" s="97"/>
      <c r="H29" s="98"/>
      <c r="I29" s="98"/>
    </row>
    <row r="30" spans="1:9" x14ac:dyDescent="0.55000000000000004">
      <c r="A30" s="99"/>
      <c r="B30" s="24" t="s">
        <v>691</v>
      </c>
      <c r="C30" s="100" t="s">
        <v>707</v>
      </c>
      <c r="D30" s="111" t="s">
        <v>693</v>
      </c>
      <c r="E30" s="111"/>
      <c r="F30" s="97"/>
      <c r="G30" s="97"/>
      <c r="H30" s="98"/>
      <c r="I30" s="98"/>
    </row>
    <row r="31" spans="1:9" x14ac:dyDescent="0.55000000000000004">
      <c r="A31" s="99"/>
      <c r="B31" s="83" t="s">
        <v>694</v>
      </c>
      <c r="C31" s="101" t="s">
        <v>708</v>
      </c>
      <c r="D31" s="112">
        <v>0</v>
      </c>
      <c r="E31" s="113"/>
      <c r="F31" s="97"/>
      <c r="G31" s="97"/>
      <c r="H31" s="98"/>
      <c r="I31" s="98"/>
    </row>
    <row r="32" spans="1:9" x14ac:dyDescent="0.55000000000000004">
      <c r="A32" s="99"/>
      <c r="B32" s="83" t="s">
        <v>695</v>
      </c>
      <c r="C32" s="101" t="s">
        <v>708</v>
      </c>
      <c r="D32" s="106">
        <v>0</v>
      </c>
      <c r="E32" s="107"/>
      <c r="F32" s="97"/>
      <c r="G32" s="97"/>
      <c r="H32" s="98"/>
      <c r="I32" s="98"/>
    </row>
    <row r="33" spans="1:9" x14ac:dyDescent="0.55000000000000004">
      <c r="A33" s="99"/>
      <c r="B33" s="83" t="s">
        <v>696</v>
      </c>
      <c r="C33" s="101">
        <v>19</v>
      </c>
      <c r="D33" s="106">
        <f>SUM(C6:C24)</f>
        <v>2032300.33</v>
      </c>
      <c r="E33" s="107"/>
      <c r="F33" s="97"/>
      <c r="G33" s="97"/>
      <c r="H33" s="98"/>
      <c r="I33" s="98"/>
    </row>
    <row r="34" spans="1:9" x14ac:dyDescent="0.55000000000000004">
      <c r="A34" s="99"/>
      <c r="B34" s="83" t="s">
        <v>697</v>
      </c>
      <c r="C34" s="101" t="s">
        <v>708</v>
      </c>
      <c r="D34" s="106">
        <v>0</v>
      </c>
      <c r="E34" s="107"/>
      <c r="F34" s="97"/>
      <c r="G34" s="97"/>
      <c r="H34" s="98"/>
      <c r="I34" s="98"/>
    </row>
    <row r="35" spans="1:9" x14ac:dyDescent="0.55000000000000004">
      <c r="A35" s="99"/>
      <c r="B35" s="83" t="s">
        <v>709</v>
      </c>
      <c r="C35" s="101" t="s">
        <v>708</v>
      </c>
      <c r="D35" s="106">
        <v>0</v>
      </c>
      <c r="E35" s="107"/>
      <c r="F35" s="97"/>
      <c r="G35" s="97"/>
      <c r="H35" s="98"/>
      <c r="I35" s="98"/>
    </row>
    <row r="36" spans="1:9" x14ac:dyDescent="0.55000000000000004">
      <c r="A36" s="99"/>
      <c r="B36" s="24" t="s">
        <v>699</v>
      </c>
      <c r="C36" s="102">
        <v>19</v>
      </c>
      <c r="D36" s="108">
        <f>SUM(D31:E35)</f>
        <v>2032300.33</v>
      </c>
      <c r="E36" s="108"/>
      <c r="F36" s="97"/>
      <c r="G36" s="97"/>
      <c r="H36" s="98"/>
      <c r="I36" s="98"/>
    </row>
    <row r="37" spans="1:9" x14ac:dyDescent="0.55000000000000004">
      <c r="A37" s="99"/>
      <c r="B37" s="96"/>
      <c r="C37" s="96"/>
      <c r="D37" s="97"/>
      <c r="E37" s="98"/>
      <c r="F37" s="97"/>
      <c r="G37" s="97"/>
      <c r="H37" s="98"/>
      <c r="I37" s="98"/>
    </row>
    <row r="38" spans="1:9" x14ac:dyDescent="0.55000000000000004">
      <c r="A38" s="93" t="s">
        <v>700</v>
      </c>
      <c r="B38" s="72"/>
      <c r="C38" s="96"/>
      <c r="D38" s="97"/>
      <c r="E38" s="98"/>
      <c r="F38" s="97"/>
      <c r="G38" s="97"/>
      <c r="H38" s="98"/>
      <c r="I38" s="98"/>
    </row>
    <row r="39" spans="1:9" x14ac:dyDescent="0.55000000000000004">
      <c r="A39" s="6"/>
      <c r="B39" s="30" t="s">
        <v>710</v>
      </c>
      <c r="C39" s="96"/>
      <c r="D39" s="97"/>
      <c r="E39" s="98"/>
      <c r="F39" s="97"/>
      <c r="G39" s="97"/>
      <c r="H39" s="98"/>
      <c r="I39" s="98"/>
    </row>
    <row r="40" spans="1:9" x14ac:dyDescent="0.55000000000000004">
      <c r="A40" s="6"/>
      <c r="B40" s="30"/>
      <c r="C40" s="96"/>
      <c r="D40" s="97"/>
      <c r="E40" s="98"/>
      <c r="F40" s="97"/>
      <c r="G40" s="97"/>
      <c r="H40" s="98"/>
      <c r="I40" s="98"/>
    </row>
    <row r="41" spans="1:9" x14ac:dyDescent="0.55000000000000004">
      <c r="A41" s="109" t="s">
        <v>701</v>
      </c>
      <c r="B41" s="109"/>
      <c r="C41" s="96"/>
      <c r="D41" s="97"/>
      <c r="E41" s="98"/>
      <c r="F41" s="97"/>
      <c r="G41" s="97"/>
      <c r="H41" s="98"/>
      <c r="I41" s="98"/>
    </row>
    <row r="42" spans="1:9" x14ac:dyDescent="0.55000000000000004">
      <c r="A42" s="6"/>
      <c r="B42" s="30" t="s">
        <v>710</v>
      </c>
      <c r="C42" s="96"/>
      <c r="D42" s="97"/>
      <c r="E42" s="98"/>
      <c r="F42" s="97"/>
      <c r="G42" s="97"/>
      <c r="H42" s="98"/>
      <c r="I42" s="98"/>
    </row>
  </sheetData>
  <mergeCells count="14">
    <mergeCell ref="A2:I2"/>
    <mergeCell ref="A4:I4"/>
    <mergeCell ref="A3:I3"/>
    <mergeCell ref="A27:I27"/>
    <mergeCell ref="A28:I28"/>
    <mergeCell ref="D34:E34"/>
    <mergeCell ref="D35:E35"/>
    <mergeCell ref="D36:E36"/>
    <mergeCell ref="A41:B41"/>
    <mergeCell ref="A29:E29"/>
    <mergeCell ref="D30:E30"/>
    <mergeCell ref="D31:E31"/>
    <mergeCell ref="D32:E32"/>
    <mergeCell ref="D33:E33"/>
  </mergeCells>
  <printOptions horizontalCentered="1"/>
  <pageMargins left="0" right="0" top="0.35433070866141736" bottom="0.15748031496062992" header="0.31496062992125984" footer="0.31496062992125984"/>
  <pageSetup paperSize="9" scale="9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37"/>
  <sheetViews>
    <sheetView tabSelected="1" topLeftCell="A19" workbookViewId="0">
      <selection activeCell="A22" sqref="A22:C23"/>
    </sheetView>
  </sheetViews>
  <sheetFormatPr defaultColWidth="9" defaultRowHeight="24" x14ac:dyDescent="0.55000000000000004"/>
  <cols>
    <col min="1" max="1" width="5.125" style="46" customWidth="1"/>
    <col min="2" max="2" width="28.625" style="6" customWidth="1"/>
    <col min="3" max="3" width="14.875" style="23" customWidth="1"/>
    <col min="4" max="4" width="13" style="23" customWidth="1"/>
    <col min="5" max="5" width="10.875" style="6" customWidth="1"/>
    <col min="6" max="6" width="24.375" style="6" customWidth="1"/>
    <col min="7" max="7" width="24.25" style="6" customWidth="1"/>
    <col min="8" max="8" width="14.375" style="6" customWidth="1"/>
    <col min="9" max="9" width="10.5" style="1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343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346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354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25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72" x14ac:dyDescent="0.55000000000000004">
      <c r="A6" s="18">
        <v>1</v>
      </c>
      <c r="B6" s="34" t="s">
        <v>168</v>
      </c>
      <c r="C6" s="35">
        <v>10929</v>
      </c>
      <c r="D6" s="47">
        <f t="shared" ref="D6:D19" si="0">C6</f>
        <v>10929</v>
      </c>
      <c r="E6" s="37" t="s">
        <v>9</v>
      </c>
      <c r="F6" s="48" t="s">
        <v>664</v>
      </c>
      <c r="G6" s="38" t="str">
        <f t="shared" ref="G6" si="1">SUBSTITUTE(F6,"ที่เสนอ", "ที่ตกลงซื้อ")</f>
        <v>บริษัท ไอคิวเซ็นเตอร์ พลัส จำกัด ราคาที่ตกลงซื้อ 10,929 บาท</v>
      </c>
      <c r="H6" s="39" t="s">
        <v>11</v>
      </c>
      <c r="I6" s="17" t="s">
        <v>269</v>
      </c>
    </row>
    <row r="7" spans="1:9" ht="72" x14ac:dyDescent="0.55000000000000004">
      <c r="A7" s="18">
        <v>2</v>
      </c>
      <c r="B7" s="41" t="s">
        <v>270</v>
      </c>
      <c r="C7" s="35">
        <v>25000</v>
      </c>
      <c r="D7" s="47">
        <f t="shared" si="0"/>
        <v>25000</v>
      </c>
      <c r="E7" s="37" t="s">
        <v>9</v>
      </c>
      <c r="F7" s="48" t="s">
        <v>654</v>
      </c>
      <c r="G7" s="38" t="str">
        <f t="shared" ref="G7:G8" si="2">SUBSTITUTE(F7,"ที่เสนอ", "ที่ตกลงจ้าง")</f>
        <v>มหาวิทยาลัยแม่โจ้          ราคาที่ตกลงจ้าง 25,000 บาท</v>
      </c>
      <c r="H7" s="39" t="s">
        <v>11</v>
      </c>
      <c r="I7" s="17" t="s">
        <v>271</v>
      </c>
    </row>
    <row r="8" spans="1:9" ht="72" x14ac:dyDescent="0.55000000000000004">
      <c r="A8" s="18">
        <v>3</v>
      </c>
      <c r="B8" s="38" t="s">
        <v>272</v>
      </c>
      <c r="C8" s="35">
        <v>2060</v>
      </c>
      <c r="D8" s="47">
        <f t="shared" si="0"/>
        <v>2060</v>
      </c>
      <c r="E8" s="37" t="s">
        <v>9</v>
      </c>
      <c r="F8" s="48" t="s">
        <v>655</v>
      </c>
      <c r="G8" s="38" t="str">
        <f t="shared" si="2"/>
        <v>อู่ญาณะวิทย์ยนต์(ต้นกอก) ราคาที่ตกลงจ้าง 2,060 บาท</v>
      </c>
      <c r="H8" s="39" t="s">
        <v>11</v>
      </c>
      <c r="I8" s="17" t="s">
        <v>273</v>
      </c>
    </row>
    <row r="9" spans="1:9" ht="72" x14ac:dyDescent="0.55000000000000004">
      <c r="A9" s="18">
        <v>4</v>
      </c>
      <c r="B9" s="38" t="s">
        <v>274</v>
      </c>
      <c r="C9" s="35">
        <v>29250</v>
      </c>
      <c r="D9" s="47">
        <f t="shared" si="0"/>
        <v>29250</v>
      </c>
      <c r="E9" s="37" t="s">
        <v>9</v>
      </c>
      <c r="F9" s="48" t="s">
        <v>656</v>
      </c>
      <c r="G9" s="38" t="str">
        <f t="shared" ref="G9" si="3">SUBSTITUTE(F9,"ที่เสนอ", "ที่ตกลงซื้อ")</f>
        <v>ร้านถวิล ท้าวล้อม          ราคาที่ตกลงซื้อ 29,250 บาท</v>
      </c>
      <c r="H9" s="39" t="s">
        <v>11</v>
      </c>
      <c r="I9" s="17" t="s">
        <v>275</v>
      </c>
    </row>
    <row r="10" spans="1:9" ht="72" x14ac:dyDescent="0.55000000000000004">
      <c r="A10" s="18">
        <v>5</v>
      </c>
      <c r="B10" s="38" t="s">
        <v>408</v>
      </c>
      <c r="C10" s="35">
        <v>496255</v>
      </c>
      <c r="D10" s="47">
        <v>496255</v>
      </c>
      <c r="E10" s="37" t="s">
        <v>9</v>
      </c>
      <c r="F10" s="15" t="s">
        <v>409</v>
      </c>
      <c r="G10" s="15" t="s">
        <v>410</v>
      </c>
      <c r="H10" s="39" t="s">
        <v>11</v>
      </c>
      <c r="I10" s="17" t="s">
        <v>407</v>
      </c>
    </row>
    <row r="11" spans="1:9" ht="72" x14ac:dyDescent="0.55000000000000004">
      <c r="A11" s="18">
        <v>6</v>
      </c>
      <c r="B11" s="38" t="s">
        <v>170</v>
      </c>
      <c r="C11" s="35">
        <v>15611</v>
      </c>
      <c r="D11" s="47">
        <f t="shared" si="0"/>
        <v>15611</v>
      </c>
      <c r="E11" s="37" t="s">
        <v>9</v>
      </c>
      <c r="F11" s="48" t="s">
        <v>657</v>
      </c>
      <c r="G11" s="38" t="str">
        <f t="shared" ref="G11" si="4">SUBSTITUTE(F11,"ที่เสนอ", "ที่ตกลงซื้อ")</f>
        <v>บริษัท ไอคิวเซ็นเตอร์ พลัส จำกัดราคาที่ตกลงซื้อ 15,611 บาท</v>
      </c>
      <c r="H11" s="39" t="s">
        <v>11</v>
      </c>
      <c r="I11" s="17" t="s">
        <v>276</v>
      </c>
    </row>
    <row r="12" spans="1:9" ht="72" x14ac:dyDescent="0.55000000000000004">
      <c r="A12" s="18">
        <v>7</v>
      </c>
      <c r="B12" s="41" t="s">
        <v>277</v>
      </c>
      <c r="C12" s="35">
        <v>300</v>
      </c>
      <c r="D12" s="47">
        <f t="shared" si="0"/>
        <v>300</v>
      </c>
      <c r="E12" s="37" t="s">
        <v>9</v>
      </c>
      <c r="F12" s="48" t="s">
        <v>658</v>
      </c>
      <c r="G12" s="38" t="str">
        <f t="shared" ref="G12:G13" si="5">SUBSTITUTE(F12,"ที่เสนอ", "ที่ตกลงจ้าง")</f>
        <v>นายชุลาพงษ์  ลายทิพย์     ราคาที่ตกลงจ้าง 300 บาท</v>
      </c>
      <c r="H12" s="39" t="s">
        <v>11</v>
      </c>
      <c r="I12" s="17" t="s">
        <v>406</v>
      </c>
    </row>
    <row r="13" spans="1:9" ht="72" x14ac:dyDescent="0.55000000000000004">
      <c r="A13" s="18">
        <v>8</v>
      </c>
      <c r="B13" s="34" t="s">
        <v>278</v>
      </c>
      <c r="C13" s="35">
        <v>1610</v>
      </c>
      <c r="D13" s="47">
        <f t="shared" si="0"/>
        <v>1610</v>
      </c>
      <c r="E13" s="37" t="s">
        <v>9</v>
      </c>
      <c r="F13" s="48" t="s">
        <v>659</v>
      </c>
      <c r="G13" s="38" t="str">
        <f t="shared" si="5"/>
        <v>นางหทัยพัชร์ เรืองชัชวาล ราคาที่ตกลงจ้าง 1,610 บาท</v>
      </c>
      <c r="H13" s="39" t="s">
        <v>11</v>
      </c>
      <c r="I13" s="17" t="s">
        <v>405</v>
      </c>
    </row>
    <row r="14" spans="1:9" ht="72" x14ac:dyDescent="0.55000000000000004">
      <c r="A14" s="18">
        <v>9</v>
      </c>
      <c r="B14" s="34" t="s">
        <v>279</v>
      </c>
      <c r="C14" s="35">
        <v>1614.63</v>
      </c>
      <c r="D14" s="47">
        <f t="shared" si="0"/>
        <v>1614.63</v>
      </c>
      <c r="E14" s="37" t="s">
        <v>9</v>
      </c>
      <c r="F14" s="48" t="s">
        <v>660</v>
      </c>
      <c r="G14" s="38" t="str">
        <f t="shared" ref="G14:G16" si="6">SUBSTITUTE(F14,"ที่เสนอ", "ที่ตกลงซื้อ")</f>
        <v>นางสาวปวันรัตน์  ใจบาล  ราคาที่ตกลงซื้อ 1,614.63 บาท</v>
      </c>
      <c r="H14" s="39" t="s">
        <v>11</v>
      </c>
      <c r="I14" s="17" t="s">
        <v>405</v>
      </c>
    </row>
    <row r="15" spans="1:9" ht="72" x14ac:dyDescent="0.55000000000000004">
      <c r="A15" s="18">
        <v>10</v>
      </c>
      <c r="B15" s="38" t="s">
        <v>170</v>
      </c>
      <c r="C15" s="35">
        <v>22800</v>
      </c>
      <c r="D15" s="47">
        <f t="shared" si="0"/>
        <v>22800</v>
      </c>
      <c r="E15" s="37" t="s">
        <v>9</v>
      </c>
      <c r="F15" s="48" t="s">
        <v>665</v>
      </c>
      <c r="G15" s="38" t="str">
        <f t="shared" si="6"/>
        <v>บริษัท ไอคิวเซ็นเตอร์ พลัส จำกัด ราคาที่ตกลงซื้อ 22,800 บาท</v>
      </c>
      <c r="H15" s="39" t="s">
        <v>11</v>
      </c>
      <c r="I15" s="17" t="s">
        <v>280</v>
      </c>
    </row>
    <row r="16" spans="1:9" ht="72" x14ac:dyDescent="0.55000000000000004">
      <c r="A16" s="18">
        <v>11</v>
      </c>
      <c r="B16" s="41" t="s">
        <v>281</v>
      </c>
      <c r="C16" s="35">
        <v>6000</v>
      </c>
      <c r="D16" s="47">
        <f t="shared" si="0"/>
        <v>6000</v>
      </c>
      <c r="E16" s="37" t="s">
        <v>9</v>
      </c>
      <c r="F16" s="48" t="s">
        <v>661</v>
      </c>
      <c r="G16" s="38" t="str">
        <f t="shared" si="6"/>
        <v>ร้าน ส.อิเลคทรอนิกส์      ราคาที่ตกลงซื้อ 6,000 บาท</v>
      </c>
      <c r="H16" s="39" t="s">
        <v>11</v>
      </c>
      <c r="I16" s="17" t="s">
        <v>282</v>
      </c>
    </row>
    <row r="17" spans="1:9" ht="72" x14ac:dyDescent="0.55000000000000004">
      <c r="A17" s="18">
        <v>12</v>
      </c>
      <c r="B17" s="34" t="s">
        <v>283</v>
      </c>
      <c r="C17" s="35">
        <v>1950</v>
      </c>
      <c r="D17" s="47">
        <f t="shared" si="0"/>
        <v>1950</v>
      </c>
      <c r="E17" s="37" t="s">
        <v>9</v>
      </c>
      <c r="F17" s="48" t="s">
        <v>662</v>
      </c>
      <c r="G17" s="38" t="str">
        <f t="shared" ref="G17:G19" si="7">SUBSTITUTE(F17,"ที่เสนอ", "ที่ตกลงจ้าง")</f>
        <v>นางหทัยพัชร์ เรืองชัชวาล ราคาที่ตกลงจ้าง 1,950 บาท</v>
      </c>
      <c r="H17" s="39" t="s">
        <v>11</v>
      </c>
      <c r="I17" s="17" t="s">
        <v>404</v>
      </c>
    </row>
    <row r="18" spans="1:9" ht="72" x14ac:dyDescent="0.55000000000000004">
      <c r="A18" s="18">
        <v>13</v>
      </c>
      <c r="B18" s="34" t="s">
        <v>284</v>
      </c>
      <c r="C18" s="35">
        <v>455</v>
      </c>
      <c r="D18" s="47">
        <f t="shared" si="0"/>
        <v>455</v>
      </c>
      <c r="E18" s="37" t="s">
        <v>9</v>
      </c>
      <c r="F18" s="48" t="s">
        <v>636</v>
      </c>
      <c r="G18" s="38" t="str">
        <f t="shared" si="7"/>
        <v>นางหทัยพัชร์ เรืองชัชวาล  ราคาที่ตกลงจ้าง 455 บาท</v>
      </c>
      <c r="H18" s="39" t="s">
        <v>11</v>
      </c>
      <c r="I18" s="17" t="s">
        <v>403</v>
      </c>
    </row>
    <row r="19" spans="1:9" ht="72" x14ac:dyDescent="0.55000000000000004">
      <c r="A19" s="18">
        <v>14</v>
      </c>
      <c r="B19" s="34" t="s">
        <v>285</v>
      </c>
      <c r="C19" s="35">
        <v>2712.45</v>
      </c>
      <c r="D19" s="47">
        <f t="shared" si="0"/>
        <v>2712.45</v>
      </c>
      <c r="E19" s="37" t="s">
        <v>9</v>
      </c>
      <c r="F19" s="48" t="s">
        <v>663</v>
      </c>
      <c r="G19" s="38" t="str">
        <f t="shared" si="7"/>
        <v>บริษัท โตโยต้า เชียงใหม่ จำกัด ราคาที่ตกลงจ้าง 2,712.45 บาท</v>
      </c>
      <c r="H19" s="39" t="s">
        <v>11</v>
      </c>
      <c r="I19" s="17" t="s">
        <v>286</v>
      </c>
    </row>
    <row r="22" spans="1:9" x14ac:dyDescent="0.55000000000000004">
      <c r="A22" s="116" t="s">
        <v>703</v>
      </c>
      <c r="B22" s="116"/>
      <c r="C22" s="116"/>
      <c r="D22" s="116"/>
      <c r="E22" s="116"/>
      <c r="F22" s="116"/>
      <c r="G22" s="116"/>
      <c r="H22" s="116"/>
      <c r="I22" s="116"/>
    </row>
    <row r="23" spans="1:9" x14ac:dyDescent="0.55000000000000004">
      <c r="A23" s="116" t="s">
        <v>721</v>
      </c>
      <c r="B23" s="116"/>
      <c r="C23" s="116"/>
      <c r="D23" s="116"/>
      <c r="E23" s="116"/>
      <c r="F23" s="116"/>
      <c r="G23" s="116"/>
      <c r="H23" s="116"/>
      <c r="I23" s="116"/>
    </row>
    <row r="24" spans="1:9" x14ac:dyDescent="0.55000000000000004">
      <c r="A24" s="110" t="s">
        <v>706</v>
      </c>
      <c r="B24" s="110"/>
      <c r="C24" s="110"/>
      <c r="D24" s="110"/>
      <c r="E24" s="110"/>
      <c r="F24" s="97"/>
      <c r="G24" s="97"/>
      <c r="H24" s="98"/>
      <c r="I24" s="98"/>
    </row>
    <row r="25" spans="1:9" x14ac:dyDescent="0.55000000000000004">
      <c r="A25" s="99"/>
      <c r="B25" s="24" t="s">
        <v>691</v>
      </c>
      <c r="C25" s="100" t="s">
        <v>707</v>
      </c>
      <c r="D25" s="111" t="s">
        <v>693</v>
      </c>
      <c r="E25" s="111"/>
      <c r="F25" s="97"/>
      <c r="G25" s="97"/>
      <c r="H25" s="98"/>
      <c r="I25" s="98"/>
    </row>
    <row r="26" spans="1:9" x14ac:dyDescent="0.55000000000000004">
      <c r="A26" s="99"/>
      <c r="B26" s="83" t="s">
        <v>694</v>
      </c>
      <c r="C26" s="101" t="s">
        <v>708</v>
      </c>
      <c r="D26" s="112">
        <v>0</v>
      </c>
      <c r="E26" s="113"/>
      <c r="F26" s="97"/>
      <c r="G26" s="97"/>
      <c r="H26" s="98"/>
      <c r="I26" s="98"/>
    </row>
    <row r="27" spans="1:9" x14ac:dyDescent="0.55000000000000004">
      <c r="A27" s="99"/>
      <c r="B27" s="83" t="s">
        <v>695</v>
      </c>
      <c r="C27" s="101" t="s">
        <v>708</v>
      </c>
      <c r="D27" s="106">
        <v>0</v>
      </c>
      <c r="E27" s="107"/>
      <c r="F27" s="97"/>
      <c r="G27" s="97"/>
      <c r="H27" s="98"/>
      <c r="I27" s="98"/>
    </row>
    <row r="28" spans="1:9" x14ac:dyDescent="0.55000000000000004">
      <c r="A28" s="99"/>
      <c r="B28" s="83" t="s">
        <v>696</v>
      </c>
      <c r="C28" s="101">
        <v>14</v>
      </c>
      <c r="D28" s="106">
        <f>SUM(C6:C19)</f>
        <v>616547.07999999996</v>
      </c>
      <c r="E28" s="107"/>
      <c r="F28" s="97"/>
      <c r="G28" s="97"/>
      <c r="H28" s="98"/>
      <c r="I28" s="98"/>
    </row>
    <row r="29" spans="1:9" x14ac:dyDescent="0.55000000000000004">
      <c r="A29" s="99"/>
      <c r="B29" s="83" t="s">
        <v>697</v>
      </c>
      <c r="C29" s="101" t="s">
        <v>708</v>
      </c>
      <c r="D29" s="106">
        <v>0</v>
      </c>
      <c r="E29" s="107"/>
      <c r="F29" s="97"/>
      <c r="G29" s="97"/>
      <c r="H29" s="98"/>
      <c r="I29" s="98"/>
    </row>
    <row r="30" spans="1:9" x14ac:dyDescent="0.55000000000000004">
      <c r="A30" s="99"/>
      <c r="B30" s="83" t="s">
        <v>709</v>
      </c>
      <c r="C30" s="101" t="s">
        <v>708</v>
      </c>
      <c r="D30" s="106">
        <v>0</v>
      </c>
      <c r="E30" s="107"/>
      <c r="F30" s="97"/>
      <c r="G30" s="97"/>
      <c r="H30" s="98"/>
      <c r="I30" s="98"/>
    </row>
    <row r="31" spans="1:9" x14ac:dyDescent="0.55000000000000004">
      <c r="A31" s="99"/>
      <c r="B31" s="24" t="s">
        <v>699</v>
      </c>
      <c r="C31" s="102">
        <v>14</v>
      </c>
      <c r="D31" s="108">
        <f>SUM(D26:E30)</f>
        <v>616547.07999999996</v>
      </c>
      <c r="E31" s="108"/>
      <c r="F31" s="97"/>
      <c r="G31" s="97"/>
      <c r="H31" s="98"/>
      <c r="I31" s="98"/>
    </row>
    <row r="32" spans="1:9" x14ac:dyDescent="0.55000000000000004">
      <c r="A32" s="99"/>
      <c r="B32" s="96"/>
      <c r="C32" s="96"/>
      <c r="D32" s="97"/>
      <c r="E32" s="98"/>
      <c r="F32" s="97"/>
      <c r="G32" s="97"/>
      <c r="H32" s="98"/>
      <c r="I32" s="98"/>
    </row>
    <row r="33" spans="1:9" x14ac:dyDescent="0.55000000000000004">
      <c r="A33" s="93" t="s">
        <v>700</v>
      </c>
      <c r="B33" s="72"/>
      <c r="C33" s="96"/>
      <c r="D33" s="97"/>
      <c r="E33" s="98"/>
      <c r="F33" s="97"/>
      <c r="G33" s="97"/>
      <c r="H33" s="98"/>
      <c r="I33" s="98"/>
    </row>
    <row r="34" spans="1:9" x14ac:dyDescent="0.55000000000000004">
      <c r="A34" s="6"/>
      <c r="B34" s="30" t="s">
        <v>710</v>
      </c>
      <c r="C34" s="96"/>
      <c r="D34" s="97"/>
      <c r="E34" s="98"/>
      <c r="F34" s="97"/>
      <c r="G34" s="97"/>
      <c r="H34" s="98"/>
      <c r="I34" s="98"/>
    </row>
    <row r="35" spans="1:9" x14ac:dyDescent="0.55000000000000004">
      <c r="A35" s="6"/>
      <c r="B35" s="30"/>
      <c r="C35" s="96"/>
      <c r="D35" s="97"/>
      <c r="E35" s="98"/>
      <c r="F35" s="97"/>
      <c r="G35" s="97"/>
      <c r="H35" s="98"/>
      <c r="I35" s="98"/>
    </row>
    <row r="36" spans="1:9" x14ac:dyDescent="0.55000000000000004">
      <c r="A36" s="109" t="s">
        <v>701</v>
      </c>
      <c r="B36" s="109"/>
      <c r="C36" s="96"/>
      <c r="D36" s="97"/>
      <c r="E36" s="98"/>
      <c r="F36" s="97"/>
      <c r="G36" s="97"/>
      <c r="H36" s="98"/>
      <c r="I36" s="98"/>
    </row>
    <row r="37" spans="1:9" x14ac:dyDescent="0.55000000000000004">
      <c r="A37" s="6"/>
      <c r="B37" s="30" t="s">
        <v>710</v>
      </c>
      <c r="C37" s="96"/>
      <c r="D37" s="97"/>
      <c r="E37" s="98"/>
      <c r="F37" s="97"/>
      <c r="G37" s="97"/>
      <c r="H37" s="98"/>
      <c r="I37" s="98"/>
    </row>
  </sheetData>
  <mergeCells count="14">
    <mergeCell ref="A2:I2"/>
    <mergeCell ref="A4:I4"/>
    <mergeCell ref="A3:I3"/>
    <mergeCell ref="A22:I22"/>
    <mergeCell ref="A23:I23"/>
    <mergeCell ref="D29:E29"/>
    <mergeCell ref="D30:E30"/>
    <mergeCell ref="D31:E31"/>
    <mergeCell ref="A36:B36"/>
    <mergeCell ref="A24:E24"/>
    <mergeCell ref="D25:E25"/>
    <mergeCell ref="D26:E26"/>
    <mergeCell ref="D27:E27"/>
    <mergeCell ref="D28:E28"/>
  </mergeCells>
  <printOptions horizontalCentered="1"/>
  <pageMargins left="0" right="0" top="0.35433070866141736" bottom="0.15748031496062992" header="0.31496062992125984" footer="0.31496062992125984"/>
  <pageSetup paperSize="9" scale="9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55"/>
  <sheetViews>
    <sheetView tabSelected="1" topLeftCell="A40" workbookViewId="0">
      <selection activeCell="A22" sqref="A22:C23"/>
    </sheetView>
  </sheetViews>
  <sheetFormatPr defaultColWidth="9" defaultRowHeight="24" x14ac:dyDescent="0.55000000000000004"/>
  <cols>
    <col min="1" max="1" width="5.125" style="46" customWidth="1"/>
    <col min="2" max="2" width="28.625" style="6" customWidth="1"/>
    <col min="3" max="3" width="14.875" style="23" customWidth="1"/>
    <col min="4" max="4" width="12.125" style="23" customWidth="1"/>
    <col min="5" max="5" width="10.875" style="6" customWidth="1"/>
    <col min="6" max="7" width="23.25" style="6" customWidth="1"/>
    <col min="8" max="8" width="14" style="6" customWidth="1"/>
    <col min="9" max="9" width="10.5" style="1" customWidth="1"/>
    <col min="10" max="16384" width="9" style="6"/>
  </cols>
  <sheetData>
    <row r="1" spans="1:9" x14ac:dyDescent="0.55000000000000004">
      <c r="I1" s="24" t="s">
        <v>0</v>
      </c>
    </row>
    <row r="2" spans="1:9" x14ac:dyDescent="0.55000000000000004">
      <c r="A2" s="114" t="s">
        <v>344</v>
      </c>
      <c r="B2" s="114"/>
      <c r="C2" s="114"/>
      <c r="D2" s="114"/>
      <c r="E2" s="114"/>
      <c r="F2" s="114"/>
      <c r="G2" s="114"/>
      <c r="H2" s="114"/>
      <c r="I2" s="114"/>
    </row>
    <row r="3" spans="1:9" x14ac:dyDescent="0.55000000000000004">
      <c r="A3" s="114" t="s">
        <v>345</v>
      </c>
      <c r="B3" s="114"/>
      <c r="C3" s="114"/>
      <c r="D3" s="114"/>
      <c r="E3" s="114"/>
      <c r="F3" s="114"/>
      <c r="G3" s="114"/>
      <c r="H3" s="114"/>
      <c r="I3" s="114"/>
    </row>
    <row r="4" spans="1:9" x14ac:dyDescent="0.55000000000000004">
      <c r="A4" s="115" t="s">
        <v>353</v>
      </c>
      <c r="B4" s="115"/>
      <c r="C4" s="115"/>
      <c r="D4" s="115"/>
      <c r="E4" s="115"/>
      <c r="F4" s="115"/>
      <c r="G4" s="115"/>
      <c r="H4" s="115"/>
      <c r="I4" s="115"/>
    </row>
    <row r="5" spans="1:9" ht="168" x14ac:dyDescent="0.55000000000000004">
      <c r="A5" s="10" t="s">
        <v>1</v>
      </c>
      <c r="B5" s="68" t="s">
        <v>2</v>
      </c>
      <c r="C5" s="26" t="s">
        <v>10</v>
      </c>
      <c r="D5" s="27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72" x14ac:dyDescent="0.55000000000000004">
      <c r="A6" s="18">
        <v>1</v>
      </c>
      <c r="B6" s="39" t="s">
        <v>287</v>
      </c>
      <c r="C6" s="35">
        <v>490</v>
      </c>
      <c r="D6" s="47">
        <f t="shared" ref="D6" si="0">C6</f>
        <v>490</v>
      </c>
      <c r="E6" s="37" t="s">
        <v>9</v>
      </c>
      <c r="F6" s="48" t="s">
        <v>668</v>
      </c>
      <c r="G6" s="38" t="str">
        <f t="shared" ref="G6" si="1">SUBSTITUTE(F6,"ที่เสนอ", "ที่ตกลงจ้าง")</f>
        <v>นางหทัยพัชร์ เรืองชัชวาล  ราคาที่ตกลงจ้าง 490 บาท</v>
      </c>
      <c r="H6" s="39" t="s">
        <v>11</v>
      </c>
      <c r="I6" s="17">
        <v>244228</v>
      </c>
    </row>
    <row r="7" spans="1:9" ht="72" x14ac:dyDescent="0.55000000000000004">
      <c r="A7" s="18">
        <v>2</v>
      </c>
      <c r="B7" s="39" t="s">
        <v>170</v>
      </c>
      <c r="C7" s="49">
        <v>17437</v>
      </c>
      <c r="D7" s="49">
        <v>17437</v>
      </c>
      <c r="E7" s="37" t="s">
        <v>9</v>
      </c>
      <c r="F7" s="50" t="s">
        <v>669</v>
      </c>
      <c r="G7" s="38" t="str">
        <f t="shared" ref="G7:G10" si="2">SUBSTITUTE(F7,"ที่เสนอ", "ที่ตกลงซื้อ")</f>
        <v>บริษัท ไอคิวเซ็นเตอร์ พลัส จำกัดราคาที่ตกลงซื้อ 17,437 บาท</v>
      </c>
      <c r="H7" s="39" t="s">
        <v>11</v>
      </c>
      <c r="I7" s="17" t="s">
        <v>288</v>
      </c>
    </row>
    <row r="8" spans="1:9" ht="72" x14ac:dyDescent="0.55000000000000004">
      <c r="A8" s="18">
        <v>3</v>
      </c>
      <c r="B8" s="41" t="s">
        <v>289</v>
      </c>
      <c r="C8" s="49">
        <v>10600</v>
      </c>
      <c r="D8" s="49">
        <f>C8</f>
        <v>10600</v>
      </c>
      <c r="E8" s="37" t="s">
        <v>9</v>
      </c>
      <c r="F8" s="50" t="s">
        <v>670</v>
      </c>
      <c r="G8" s="38" t="str">
        <f t="shared" si="2"/>
        <v>ห้างหุ้นส่วนจำกัด 108 เซอร์วิสเชียงใหม่ ราคาที่ตกลงซื้อ 10,600 บาท</v>
      </c>
      <c r="H8" s="39" t="s">
        <v>11</v>
      </c>
      <c r="I8" s="17" t="s">
        <v>290</v>
      </c>
    </row>
    <row r="9" spans="1:9" ht="72" x14ac:dyDescent="0.55000000000000004">
      <c r="A9" s="18">
        <v>4</v>
      </c>
      <c r="B9" s="39" t="s">
        <v>291</v>
      </c>
      <c r="C9" s="49">
        <v>9720</v>
      </c>
      <c r="D9" s="49">
        <f t="shared" ref="D9:D11" si="3">C9</f>
        <v>9720</v>
      </c>
      <c r="E9" s="37" t="s">
        <v>9</v>
      </c>
      <c r="F9" s="50" t="s">
        <v>671</v>
      </c>
      <c r="G9" s="38" t="str">
        <f t="shared" si="2"/>
        <v>ร้านกุณทิราภัณฑ์           ราคาที่ตกลงซื้อ 9,720 บาท</v>
      </c>
      <c r="H9" s="39" t="s">
        <v>11</v>
      </c>
      <c r="I9" s="17" t="s">
        <v>292</v>
      </c>
    </row>
    <row r="10" spans="1:9" ht="72" x14ac:dyDescent="0.55000000000000004">
      <c r="A10" s="18">
        <v>5</v>
      </c>
      <c r="B10" s="39" t="s">
        <v>293</v>
      </c>
      <c r="C10" s="49">
        <v>6000</v>
      </c>
      <c r="D10" s="49">
        <f t="shared" si="3"/>
        <v>6000</v>
      </c>
      <c r="E10" s="37" t="s">
        <v>9</v>
      </c>
      <c r="F10" s="50" t="s">
        <v>672</v>
      </c>
      <c r="G10" s="38" t="str">
        <f t="shared" si="2"/>
        <v>ร้านกุณทิราภัณฑ์           ราคาที่ตกลงซื้อ 6,000 บาท</v>
      </c>
      <c r="H10" s="39" t="s">
        <v>11</v>
      </c>
      <c r="I10" s="17" t="s">
        <v>294</v>
      </c>
    </row>
    <row r="11" spans="1:9" ht="72" x14ac:dyDescent="0.55000000000000004">
      <c r="A11" s="18">
        <v>6</v>
      </c>
      <c r="B11" s="39" t="s">
        <v>295</v>
      </c>
      <c r="C11" s="49">
        <v>8400</v>
      </c>
      <c r="D11" s="49">
        <f t="shared" si="3"/>
        <v>8400</v>
      </c>
      <c r="E11" s="37" t="s">
        <v>9</v>
      </c>
      <c r="F11" s="50" t="s">
        <v>673</v>
      </c>
      <c r="G11" s="38" t="str">
        <f>SUBSTITUTE(F11,"ที่เสนอ", "ที่ตกลงซื้อ")</f>
        <v>ร้านกุณทิราภัณฑ์            ราคาที่ตกลงซื้อ 8,400 บาท</v>
      </c>
      <c r="H11" s="39" t="s">
        <v>11</v>
      </c>
      <c r="I11" s="17" t="s">
        <v>296</v>
      </c>
    </row>
    <row r="12" spans="1:9" ht="96" x14ac:dyDescent="0.55000000000000004">
      <c r="A12" s="18">
        <v>7</v>
      </c>
      <c r="B12" s="39" t="s">
        <v>297</v>
      </c>
      <c r="C12" s="49">
        <v>221100</v>
      </c>
      <c r="D12" s="49">
        <v>201119.14</v>
      </c>
      <c r="E12" s="37" t="s">
        <v>9</v>
      </c>
      <c r="F12" s="48" t="s">
        <v>411</v>
      </c>
      <c r="G12" s="48" t="s">
        <v>412</v>
      </c>
      <c r="H12" s="39" t="s">
        <v>11</v>
      </c>
      <c r="I12" s="17" t="s">
        <v>298</v>
      </c>
    </row>
    <row r="13" spans="1:9" ht="96" x14ac:dyDescent="0.55000000000000004">
      <c r="A13" s="18">
        <v>8</v>
      </c>
      <c r="B13" s="39" t="s">
        <v>299</v>
      </c>
      <c r="C13" s="49">
        <v>150000</v>
      </c>
      <c r="D13" s="49">
        <v>150239.35</v>
      </c>
      <c r="E13" s="37" t="s">
        <v>9</v>
      </c>
      <c r="F13" s="48" t="s">
        <v>401</v>
      </c>
      <c r="G13" s="48" t="s">
        <v>402</v>
      </c>
      <c r="H13" s="39" t="s">
        <v>11</v>
      </c>
      <c r="I13" s="17" t="s">
        <v>300</v>
      </c>
    </row>
    <row r="14" spans="1:9" ht="96" x14ac:dyDescent="0.55000000000000004">
      <c r="A14" s="18">
        <v>9</v>
      </c>
      <c r="B14" s="39" t="s">
        <v>301</v>
      </c>
      <c r="C14" s="49">
        <v>150000</v>
      </c>
      <c r="D14" s="49">
        <v>150864.68</v>
      </c>
      <c r="E14" s="37" t="s">
        <v>9</v>
      </c>
      <c r="F14" s="48" t="s">
        <v>401</v>
      </c>
      <c r="G14" s="48" t="s">
        <v>402</v>
      </c>
      <c r="H14" s="39" t="s">
        <v>11</v>
      </c>
      <c r="I14" s="17" t="s">
        <v>302</v>
      </c>
    </row>
    <row r="15" spans="1:9" ht="72" x14ac:dyDescent="0.55000000000000004">
      <c r="A15" s="18">
        <v>10</v>
      </c>
      <c r="B15" s="39" t="s">
        <v>274</v>
      </c>
      <c r="C15" s="49">
        <v>3750</v>
      </c>
      <c r="D15" s="49">
        <v>3750</v>
      </c>
      <c r="E15" s="37" t="s">
        <v>9</v>
      </c>
      <c r="F15" s="50" t="s">
        <v>674</v>
      </c>
      <c r="G15" s="38" t="str">
        <f>SUBSTITUTE(F15,"ที่เสนอ", "ที่ตกลงซื้อ")</f>
        <v>ร้านถวิล ท้าวล้อม          ราคาที่ตกลงซื้อ 3,750 บาท</v>
      </c>
      <c r="H15" s="39" t="s">
        <v>11</v>
      </c>
      <c r="I15" s="17" t="s">
        <v>303</v>
      </c>
    </row>
    <row r="16" spans="1:9" ht="72" x14ac:dyDescent="0.55000000000000004">
      <c r="A16" s="18">
        <v>11</v>
      </c>
      <c r="B16" s="39" t="s">
        <v>304</v>
      </c>
      <c r="C16" s="49">
        <v>65770</v>
      </c>
      <c r="D16" s="49">
        <v>65770</v>
      </c>
      <c r="E16" s="37" t="s">
        <v>9</v>
      </c>
      <c r="F16" s="50" t="s">
        <v>675</v>
      </c>
      <c r="G16" s="38" t="str">
        <f>SUBSTITUTE(F16,"ที่เสนอ", "ที่ตกลงซื้อ")</f>
        <v>บริษัท ที เค เศรษฐี ทวีผล คอนสตรัคชั่น จำกัด             ราคาที่ตกลงซื้อ 65,770 บาท</v>
      </c>
      <c r="H16" s="39" t="s">
        <v>11</v>
      </c>
      <c r="I16" s="17" t="s">
        <v>305</v>
      </c>
    </row>
    <row r="17" spans="1:9" ht="72" x14ac:dyDescent="0.55000000000000004">
      <c r="A17" s="18">
        <v>12</v>
      </c>
      <c r="B17" s="41" t="s">
        <v>306</v>
      </c>
      <c r="C17" s="49">
        <v>6090</v>
      </c>
      <c r="D17" s="49">
        <v>6090</v>
      </c>
      <c r="E17" s="51" t="s">
        <v>9</v>
      </c>
      <c r="F17" s="50" t="s">
        <v>676</v>
      </c>
      <c r="G17" s="38" t="str">
        <f t="shared" ref="G17:G22" si="4">SUBSTITUTE(F17,"ที่เสนอ", "ที่ตกลงจ้าง")</f>
        <v>นางหทัยพัชร์ เรืองชัชวาล  ราคาที่ตกลงจ้าง 6,090 บาท</v>
      </c>
      <c r="H17" s="39" t="s">
        <v>11</v>
      </c>
      <c r="I17" s="17">
        <v>244235</v>
      </c>
    </row>
    <row r="18" spans="1:9" ht="72" x14ac:dyDescent="0.55000000000000004">
      <c r="A18" s="18">
        <v>13</v>
      </c>
      <c r="B18" s="39" t="s">
        <v>307</v>
      </c>
      <c r="C18" s="35">
        <v>3045</v>
      </c>
      <c r="D18" s="35">
        <f>C18</f>
        <v>3045</v>
      </c>
      <c r="E18" s="51" t="s">
        <v>9</v>
      </c>
      <c r="F18" s="48" t="s">
        <v>677</v>
      </c>
      <c r="G18" s="38" t="str">
        <f t="shared" si="4"/>
        <v>นางสาวภัทรนิษฐ์ ดวงคำฟู ราคาที่ตกลงจ้าง 3,045 บาท</v>
      </c>
      <c r="H18" s="39" t="s">
        <v>11</v>
      </c>
      <c r="I18" s="17">
        <v>244235</v>
      </c>
    </row>
    <row r="19" spans="1:9" ht="72" x14ac:dyDescent="0.55000000000000004">
      <c r="A19" s="18">
        <v>14</v>
      </c>
      <c r="B19" s="39" t="s">
        <v>308</v>
      </c>
      <c r="C19" s="35">
        <v>4730</v>
      </c>
      <c r="D19" s="35">
        <f t="shared" ref="D19:D21" si="5">C19</f>
        <v>4730</v>
      </c>
      <c r="E19" s="51" t="s">
        <v>9</v>
      </c>
      <c r="F19" s="48" t="s">
        <v>678</v>
      </c>
      <c r="G19" s="38" t="str">
        <f t="shared" si="4"/>
        <v>นายพีรพงษ์ มะณีดวงฤทธิ์ ราคาที่ตกลงจ้าง 4,730 บาท</v>
      </c>
      <c r="H19" s="39" t="s">
        <v>11</v>
      </c>
      <c r="I19" s="17">
        <v>244235</v>
      </c>
    </row>
    <row r="20" spans="1:9" ht="72" x14ac:dyDescent="0.55000000000000004">
      <c r="A20" s="18">
        <v>15</v>
      </c>
      <c r="B20" s="41" t="s">
        <v>309</v>
      </c>
      <c r="C20" s="35">
        <v>330</v>
      </c>
      <c r="D20" s="35">
        <f t="shared" si="5"/>
        <v>330</v>
      </c>
      <c r="E20" s="51" t="s">
        <v>9</v>
      </c>
      <c r="F20" s="48" t="s">
        <v>613</v>
      </c>
      <c r="G20" s="38" t="str">
        <f t="shared" si="4"/>
        <v>ร้าน เอ็น เอ็ม มิเดีย
โดยนายรชานนท์  สุทะนวน ราคาที่ตกลงจ้าง 330 บาท</v>
      </c>
      <c r="H20" s="39" t="s">
        <v>11</v>
      </c>
      <c r="I20" s="17">
        <v>244235</v>
      </c>
    </row>
    <row r="21" spans="1:9" ht="72" x14ac:dyDescent="0.55000000000000004">
      <c r="A21" s="18">
        <v>16</v>
      </c>
      <c r="B21" s="39" t="s">
        <v>310</v>
      </c>
      <c r="C21" s="35">
        <v>2850</v>
      </c>
      <c r="D21" s="47">
        <f t="shared" si="5"/>
        <v>2850</v>
      </c>
      <c r="E21" s="37" t="s">
        <v>9</v>
      </c>
      <c r="F21" s="48" t="s">
        <v>679</v>
      </c>
      <c r="G21" s="38" t="str">
        <f t="shared" si="4"/>
        <v>นางหทัยพัชร์ เรืองชัชวาล ราคาที่ตกลงจ้าง 2,850 บาท</v>
      </c>
      <c r="H21" s="39" t="s">
        <v>11</v>
      </c>
      <c r="I21" s="17">
        <v>244237</v>
      </c>
    </row>
    <row r="22" spans="1:9" ht="72" x14ac:dyDescent="0.55000000000000004">
      <c r="A22" s="18">
        <v>17</v>
      </c>
      <c r="B22" s="39" t="s">
        <v>311</v>
      </c>
      <c r="C22" s="35">
        <v>330</v>
      </c>
      <c r="D22" s="47">
        <v>330</v>
      </c>
      <c r="E22" s="37" t="s">
        <v>9</v>
      </c>
      <c r="F22" s="48" t="s">
        <v>613</v>
      </c>
      <c r="G22" s="38" t="str">
        <f t="shared" si="4"/>
        <v>ร้าน เอ็น เอ็ม มิเดีย
โดยนายรชานนท์  สุทะนวน ราคาที่ตกลงจ้าง 330 บาท</v>
      </c>
      <c r="H22" s="39" t="s">
        <v>11</v>
      </c>
      <c r="I22" s="17">
        <v>244237</v>
      </c>
    </row>
    <row r="23" spans="1:9" ht="72" x14ac:dyDescent="0.55000000000000004">
      <c r="A23" s="18">
        <v>18</v>
      </c>
      <c r="B23" s="69" t="s">
        <v>312</v>
      </c>
      <c r="C23" s="35">
        <v>23985</v>
      </c>
      <c r="D23" s="47">
        <f>C23</f>
        <v>23985</v>
      </c>
      <c r="E23" s="37" t="s">
        <v>9</v>
      </c>
      <c r="F23" s="48" t="s">
        <v>680</v>
      </c>
      <c r="G23" s="38" t="str">
        <f>SUBSTITUTE(F23,"ที่เสนอ", "ที่ตกลงซื้อ")</f>
        <v>บริษัท วสันต์ ปริ้นเตอร์ แอนด์ เซอร์วิส จำกัด  ราคาที่ตกลงซื้อ 23,985 บาท</v>
      </c>
      <c r="H23" s="39" t="s">
        <v>11</v>
      </c>
      <c r="I23" s="17" t="s">
        <v>313</v>
      </c>
    </row>
    <row r="24" spans="1:9" ht="72" x14ac:dyDescent="0.55000000000000004">
      <c r="A24" s="18">
        <v>19</v>
      </c>
      <c r="B24" s="39" t="s">
        <v>314</v>
      </c>
      <c r="C24" s="35">
        <v>1377</v>
      </c>
      <c r="D24" s="47">
        <f>C24</f>
        <v>1377</v>
      </c>
      <c r="E24" s="37" t="s">
        <v>9</v>
      </c>
      <c r="F24" s="48" t="s">
        <v>681</v>
      </c>
      <c r="G24" s="38" t="str">
        <f>SUBSTITUTE(F24,"ที่เสนอ", "ที่ตกลงซื้อ")</f>
        <v>ห้างหุ้นส่วนจำกัด เป่าเปา  ราคาที่ตกลงซื้อ 1,377 บาท</v>
      </c>
      <c r="H24" s="39" t="s">
        <v>11</v>
      </c>
      <c r="I24" s="17" t="s">
        <v>315</v>
      </c>
    </row>
    <row r="25" spans="1:9" ht="72" x14ac:dyDescent="0.55000000000000004">
      <c r="A25" s="18">
        <v>20</v>
      </c>
      <c r="B25" s="39" t="s">
        <v>316</v>
      </c>
      <c r="C25" s="35">
        <v>400</v>
      </c>
      <c r="D25" s="47">
        <f>C25</f>
        <v>400</v>
      </c>
      <c r="E25" s="37" t="s">
        <v>9</v>
      </c>
      <c r="F25" s="48" t="s">
        <v>682</v>
      </c>
      <c r="G25" s="38" t="str">
        <f t="shared" ref="G25" si="6">SUBSTITUTE(F25,"ที่เสนอ", "ที่ตกลงจ้าง")</f>
        <v>ร้านนิดโฆษณา             ราคาที่ตกลงจ้าง 400 บาท</v>
      </c>
      <c r="H25" s="39" t="s">
        <v>11</v>
      </c>
      <c r="I25" s="17" t="s">
        <v>317</v>
      </c>
    </row>
    <row r="26" spans="1:9" ht="72" x14ac:dyDescent="0.55000000000000004">
      <c r="A26" s="18">
        <v>21</v>
      </c>
      <c r="B26" s="39" t="s">
        <v>413</v>
      </c>
      <c r="C26" s="35">
        <v>7200</v>
      </c>
      <c r="D26" s="47">
        <f>C26</f>
        <v>7200</v>
      </c>
      <c r="E26" s="37" t="s">
        <v>9</v>
      </c>
      <c r="F26" s="15" t="s">
        <v>414</v>
      </c>
      <c r="G26" s="15" t="s">
        <v>416</v>
      </c>
      <c r="H26" s="39" t="s">
        <v>11</v>
      </c>
      <c r="I26" s="17" t="s">
        <v>415</v>
      </c>
    </row>
    <row r="27" spans="1:9" ht="72" x14ac:dyDescent="0.55000000000000004">
      <c r="A27" s="18">
        <v>22</v>
      </c>
      <c r="B27" s="39" t="s">
        <v>318</v>
      </c>
      <c r="C27" s="35">
        <v>330</v>
      </c>
      <c r="D27" s="47">
        <v>330</v>
      </c>
      <c r="E27" s="37" t="s">
        <v>9</v>
      </c>
      <c r="F27" s="48" t="s">
        <v>613</v>
      </c>
      <c r="G27" s="38" t="str">
        <f t="shared" ref="G27:G28" si="7">SUBSTITUTE(F27,"ที่เสนอ", "ที่ตกลงจ้าง")</f>
        <v>ร้าน เอ็น เอ็ม มิเดีย
โดยนายรชานนท์  สุทะนวน ราคาที่ตกลงจ้าง 330 บาท</v>
      </c>
      <c r="H27" s="39" t="s">
        <v>11</v>
      </c>
      <c r="I27" s="17">
        <v>244242</v>
      </c>
    </row>
    <row r="28" spans="1:9" ht="72" x14ac:dyDescent="0.55000000000000004">
      <c r="A28" s="18">
        <v>23</v>
      </c>
      <c r="B28" s="41" t="s">
        <v>319</v>
      </c>
      <c r="C28" s="35">
        <v>7140</v>
      </c>
      <c r="D28" s="47">
        <f>C28</f>
        <v>7140</v>
      </c>
      <c r="E28" s="37" t="s">
        <v>9</v>
      </c>
      <c r="F28" s="50" t="s">
        <v>683</v>
      </c>
      <c r="G28" s="38" t="str">
        <f t="shared" si="7"/>
        <v>นางหทัยพัชร์ เรืองชัชวาล   ราคาที่ตกลงจ้าง 7,140 บาท</v>
      </c>
      <c r="H28" s="39" t="s">
        <v>11</v>
      </c>
      <c r="I28" s="17">
        <v>244242</v>
      </c>
    </row>
    <row r="29" spans="1:9" ht="72" x14ac:dyDescent="0.55000000000000004">
      <c r="A29" s="18">
        <v>24</v>
      </c>
      <c r="B29" s="39" t="s">
        <v>320</v>
      </c>
      <c r="C29" s="35">
        <v>3220</v>
      </c>
      <c r="D29" s="47">
        <f>C29</f>
        <v>3220</v>
      </c>
      <c r="E29" s="37" t="s">
        <v>9</v>
      </c>
      <c r="F29" s="50" t="s">
        <v>684</v>
      </c>
      <c r="G29" s="38" t="str">
        <f>SUBSTITUTE(F29,"ที่เสนอ", "ที่ตกลงซื้อ")</f>
        <v>ร้านป้าหอมนินิมาร์ท       ราคาที่ตกลงซื้อ 3,220 บาท</v>
      </c>
      <c r="H29" s="39" t="s">
        <v>11</v>
      </c>
      <c r="I29" s="17">
        <v>244242</v>
      </c>
    </row>
    <row r="30" spans="1:9" ht="72" x14ac:dyDescent="0.55000000000000004">
      <c r="A30" s="18">
        <v>25</v>
      </c>
      <c r="B30" s="39" t="s">
        <v>320</v>
      </c>
      <c r="C30" s="35">
        <v>3120</v>
      </c>
      <c r="D30" s="47">
        <f t="shared" ref="D30:D37" si="8">C30</f>
        <v>3120</v>
      </c>
      <c r="E30" s="37" t="s">
        <v>9</v>
      </c>
      <c r="F30" s="50" t="s">
        <v>685</v>
      </c>
      <c r="G30" s="38" t="str">
        <f>SUBSTITUTE(F30,"ที่เสนอ", "ที่ตกลงซื้อ")</f>
        <v>นางศรีนวล  มะโนปัญญา  ราคาที่ตกลงซื้อ 3,120 บาท</v>
      </c>
      <c r="H30" s="39" t="s">
        <v>11</v>
      </c>
      <c r="I30" s="17">
        <v>244242</v>
      </c>
    </row>
    <row r="31" spans="1:9" ht="72" x14ac:dyDescent="0.55000000000000004">
      <c r="A31" s="18">
        <v>26</v>
      </c>
      <c r="B31" s="39" t="s">
        <v>321</v>
      </c>
      <c r="C31" s="35">
        <v>4800</v>
      </c>
      <c r="D31" s="47">
        <f t="shared" si="8"/>
        <v>4800</v>
      </c>
      <c r="E31" s="37" t="s">
        <v>9</v>
      </c>
      <c r="F31" s="50" t="s">
        <v>686</v>
      </c>
      <c r="G31" s="38" t="str">
        <f t="shared" ref="G31:G37" si="9">SUBSTITUTE(F31,"ที่เสนอ", "ที่ตกลงจ้าง")</f>
        <v>ร้าน เอ็น เอ็ม มิเดีย
โดยนายรชานนท์  สุทะนวน ราคาที่ตกลงจ้าง 4,800 บาท</v>
      </c>
      <c r="H31" s="39" t="s">
        <v>11</v>
      </c>
      <c r="I31" s="17" t="s">
        <v>322</v>
      </c>
    </row>
    <row r="32" spans="1:9" ht="72" x14ac:dyDescent="0.55000000000000004">
      <c r="A32" s="18">
        <v>27</v>
      </c>
      <c r="B32" s="70" t="s">
        <v>323</v>
      </c>
      <c r="C32" s="35">
        <v>330</v>
      </c>
      <c r="D32" s="47">
        <f t="shared" si="8"/>
        <v>330</v>
      </c>
      <c r="E32" s="37" t="s">
        <v>9</v>
      </c>
      <c r="F32" s="48" t="s">
        <v>613</v>
      </c>
      <c r="G32" s="38" t="str">
        <f t="shared" si="9"/>
        <v>ร้าน เอ็น เอ็ม มิเดีย
โดยนายรชานนท์  สุทะนวน ราคาที่ตกลงจ้าง 330 บาท</v>
      </c>
      <c r="H32" s="39" t="s">
        <v>11</v>
      </c>
      <c r="I32" s="17">
        <v>244246</v>
      </c>
    </row>
    <row r="33" spans="1:9" ht="72" x14ac:dyDescent="0.55000000000000004">
      <c r="A33" s="18">
        <v>28</v>
      </c>
      <c r="B33" s="42" t="s">
        <v>324</v>
      </c>
      <c r="C33" s="35">
        <v>330</v>
      </c>
      <c r="D33" s="47">
        <f t="shared" si="8"/>
        <v>330</v>
      </c>
      <c r="E33" s="37" t="s">
        <v>9</v>
      </c>
      <c r="F33" s="48" t="s">
        <v>613</v>
      </c>
      <c r="G33" s="38" t="str">
        <f t="shared" si="9"/>
        <v>ร้าน เอ็น เอ็ม มิเดีย
โดยนายรชานนท์  สุทะนวน ราคาที่ตกลงจ้าง 330 บาท</v>
      </c>
      <c r="H33" s="39" t="s">
        <v>11</v>
      </c>
      <c r="I33" s="17">
        <v>244246</v>
      </c>
    </row>
    <row r="34" spans="1:9" ht="72" x14ac:dyDescent="0.55000000000000004">
      <c r="A34" s="18">
        <v>29</v>
      </c>
      <c r="B34" s="42" t="s">
        <v>325</v>
      </c>
      <c r="C34" s="35">
        <v>5250</v>
      </c>
      <c r="D34" s="47">
        <f t="shared" si="8"/>
        <v>5250</v>
      </c>
      <c r="E34" s="37" t="s">
        <v>9</v>
      </c>
      <c r="F34" s="48" t="s">
        <v>687</v>
      </c>
      <c r="G34" s="38" t="str">
        <f t="shared" si="9"/>
        <v>นางหทัยพัชร์ เรืองชัชวาล  ราคาที่ตกลงจ้าง 5,250 บาท</v>
      </c>
      <c r="H34" s="39" t="s">
        <v>11</v>
      </c>
      <c r="I34" s="17">
        <v>244246</v>
      </c>
    </row>
    <row r="35" spans="1:9" ht="72" x14ac:dyDescent="0.55000000000000004">
      <c r="A35" s="18">
        <v>30</v>
      </c>
      <c r="B35" s="42" t="s">
        <v>326</v>
      </c>
      <c r="C35" s="35">
        <v>4750</v>
      </c>
      <c r="D35" s="47">
        <f t="shared" si="8"/>
        <v>4750</v>
      </c>
      <c r="E35" s="37" t="s">
        <v>9</v>
      </c>
      <c r="F35" s="48" t="s">
        <v>688</v>
      </c>
      <c r="G35" s="38" t="str">
        <f t="shared" si="9"/>
        <v>นางหทัยพัชร์ เรืองชัชวาล  ราคาที่ตกลงจ้าง 4,750 บาท</v>
      </c>
      <c r="H35" s="39" t="s">
        <v>11</v>
      </c>
      <c r="I35" s="17">
        <v>244246</v>
      </c>
    </row>
    <row r="36" spans="1:9" ht="72" x14ac:dyDescent="0.55000000000000004">
      <c r="A36" s="18">
        <v>31</v>
      </c>
      <c r="B36" s="71" t="s">
        <v>327</v>
      </c>
      <c r="C36" s="49">
        <v>180</v>
      </c>
      <c r="D36" s="64">
        <f t="shared" si="8"/>
        <v>180</v>
      </c>
      <c r="E36" s="51" t="s">
        <v>9</v>
      </c>
      <c r="F36" s="50" t="s">
        <v>689</v>
      </c>
      <c r="G36" s="38" t="str">
        <f t="shared" si="9"/>
        <v>นายชุลาพงษ์  ลายทิพย์    ราคาที่ตกลงจ้าง 180 บาท</v>
      </c>
      <c r="H36" s="65" t="s">
        <v>11</v>
      </c>
      <c r="I36" s="66">
        <v>244246</v>
      </c>
    </row>
    <row r="37" spans="1:9" ht="72" x14ac:dyDescent="0.55000000000000004">
      <c r="A37" s="18">
        <v>32</v>
      </c>
      <c r="B37" s="39" t="s">
        <v>328</v>
      </c>
      <c r="C37" s="35">
        <v>525</v>
      </c>
      <c r="D37" s="60">
        <f t="shared" si="8"/>
        <v>525</v>
      </c>
      <c r="E37" s="37" t="s">
        <v>9</v>
      </c>
      <c r="F37" s="48" t="s">
        <v>690</v>
      </c>
      <c r="G37" s="38" t="str">
        <f t="shared" si="9"/>
        <v>นางหทัยพัชร์ เรืองชัชวาล  ราคาที่ตกลงจ้าง 525 บาท</v>
      </c>
      <c r="H37" s="38" t="s">
        <v>11</v>
      </c>
      <c r="I37" s="17">
        <v>244256</v>
      </c>
    </row>
    <row r="40" spans="1:9" x14ac:dyDescent="0.55000000000000004">
      <c r="A40" s="116" t="s">
        <v>703</v>
      </c>
      <c r="B40" s="116"/>
      <c r="C40" s="116"/>
      <c r="D40" s="116"/>
      <c r="E40" s="116"/>
      <c r="F40" s="116"/>
      <c r="G40" s="116"/>
      <c r="H40" s="116"/>
      <c r="I40" s="116"/>
    </row>
    <row r="41" spans="1:9" x14ac:dyDescent="0.55000000000000004">
      <c r="A41" s="116" t="s">
        <v>720</v>
      </c>
      <c r="B41" s="116"/>
      <c r="C41" s="116"/>
      <c r="D41" s="116"/>
      <c r="E41" s="116"/>
      <c r="F41" s="116"/>
      <c r="G41" s="116"/>
      <c r="H41" s="116"/>
      <c r="I41" s="116"/>
    </row>
    <row r="42" spans="1:9" x14ac:dyDescent="0.55000000000000004">
      <c r="A42" s="110" t="s">
        <v>706</v>
      </c>
      <c r="B42" s="110"/>
      <c r="C42" s="110"/>
      <c r="D42" s="110"/>
      <c r="E42" s="110"/>
      <c r="F42" s="97"/>
      <c r="G42" s="97"/>
      <c r="H42" s="98"/>
      <c r="I42" s="98"/>
    </row>
    <row r="43" spans="1:9" x14ac:dyDescent="0.55000000000000004">
      <c r="A43" s="99"/>
      <c r="B43" s="24" t="s">
        <v>691</v>
      </c>
      <c r="C43" s="100" t="s">
        <v>707</v>
      </c>
      <c r="D43" s="111" t="s">
        <v>693</v>
      </c>
      <c r="E43" s="111"/>
      <c r="F43" s="97"/>
      <c r="G43" s="97"/>
      <c r="H43" s="98"/>
      <c r="I43" s="98"/>
    </row>
    <row r="44" spans="1:9" x14ac:dyDescent="0.55000000000000004">
      <c r="A44" s="99"/>
      <c r="B44" s="83" t="s">
        <v>694</v>
      </c>
      <c r="C44" s="101" t="s">
        <v>708</v>
      </c>
      <c r="D44" s="112">
        <v>0</v>
      </c>
      <c r="E44" s="113"/>
      <c r="F44" s="97"/>
      <c r="G44" s="97"/>
      <c r="H44" s="98"/>
      <c r="I44" s="98"/>
    </row>
    <row r="45" spans="1:9" x14ac:dyDescent="0.55000000000000004">
      <c r="A45" s="99"/>
      <c r="B45" s="83" t="s">
        <v>695</v>
      </c>
      <c r="C45" s="101" t="s">
        <v>708</v>
      </c>
      <c r="D45" s="106">
        <v>0</v>
      </c>
      <c r="E45" s="107"/>
      <c r="F45" s="97"/>
      <c r="G45" s="97"/>
      <c r="H45" s="98"/>
      <c r="I45" s="98"/>
    </row>
    <row r="46" spans="1:9" x14ac:dyDescent="0.55000000000000004">
      <c r="A46" s="99"/>
      <c r="B46" s="83" t="s">
        <v>696</v>
      </c>
      <c r="C46" s="101">
        <v>32</v>
      </c>
      <c r="D46" s="106">
        <f>SUM(C6:C37)</f>
        <v>723579</v>
      </c>
      <c r="E46" s="107"/>
      <c r="F46" s="97"/>
      <c r="G46" s="97"/>
      <c r="H46" s="98"/>
      <c r="I46" s="98"/>
    </row>
    <row r="47" spans="1:9" x14ac:dyDescent="0.55000000000000004">
      <c r="A47" s="99"/>
      <c r="B47" s="83" t="s">
        <v>697</v>
      </c>
      <c r="C47" s="101" t="s">
        <v>708</v>
      </c>
      <c r="D47" s="106">
        <v>0</v>
      </c>
      <c r="E47" s="107"/>
      <c r="F47" s="97"/>
      <c r="G47" s="97"/>
      <c r="H47" s="98"/>
      <c r="I47" s="98"/>
    </row>
    <row r="48" spans="1:9" x14ac:dyDescent="0.55000000000000004">
      <c r="A48" s="99"/>
      <c r="B48" s="83" t="s">
        <v>709</v>
      </c>
      <c r="C48" s="101" t="s">
        <v>708</v>
      </c>
      <c r="D48" s="106">
        <v>0</v>
      </c>
      <c r="E48" s="107"/>
      <c r="F48" s="97"/>
      <c r="G48" s="97"/>
      <c r="H48" s="98"/>
      <c r="I48" s="98"/>
    </row>
    <row r="49" spans="1:9" x14ac:dyDescent="0.55000000000000004">
      <c r="A49" s="99"/>
      <c r="B49" s="24" t="s">
        <v>699</v>
      </c>
      <c r="C49" s="102">
        <v>32</v>
      </c>
      <c r="D49" s="108">
        <f>SUM(D44:E48)</f>
        <v>723579</v>
      </c>
      <c r="E49" s="108"/>
      <c r="F49" s="97"/>
      <c r="G49" s="97"/>
      <c r="H49" s="98"/>
      <c r="I49" s="98"/>
    </row>
    <row r="50" spans="1:9" x14ac:dyDescent="0.55000000000000004">
      <c r="A50" s="99"/>
      <c r="B50" s="96"/>
      <c r="C50" s="96"/>
      <c r="D50" s="97"/>
      <c r="E50" s="98"/>
      <c r="F50" s="97"/>
      <c r="G50" s="97"/>
      <c r="H50" s="98"/>
      <c r="I50" s="98"/>
    </row>
    <row r="51" spans="1:9" x14ac:dyDescent="0.55000000000000004">
      <c r="A51" s="93" t="s">
        <v>700</v>
      </c>
      <c r="B51" s="72"/>
      <c r="C51" s="96"/>
      <c r="D51" s="97"/>
      <c r="E51" s="98"/>
      <c r="F51" s="97"/>
      <c r="G51" s="97"/>
      <c r="H51" s="98"/>
      <c r="I51" s="98"/>
    </row>
    <row r="52" spans="1:9" x14ac:dyDescent="0.55000000000000004">
      <c r="A52" s="6"/>
      <c r="B52" s="30" t="s">
        <v>710</v>
      </c>
      <c r="C52" s="96"/>
      <c r="D52" s="97"/>
      <c r="E52" s="98"/>
      <c r="F52" s="97"/>
      <c r="G52" s="97"/>
      <c r="H52" s="98"/>
      <c r="I52" s="98"/>
    </row>
    <row r="53" spans="1:9" x14ac:dyDescent="0.55000000000000004">
      <c r="A53" s="6"/>
      <c r="B53" s="30"/>
      <c r="C53" s="96"/>
      <c r="D53" s="97"/>
      <c r="E53" s="98"/>
      <c r="F53" s="97"/>
      <c r="G53" s="97"/>
      <c r="H53" s="98"/>
      <c r="I53" s="98"/>
    </row>
    <row r="54" spans="1:9" x14ac:dyDescent="0.55000000000000004">
      <c r="A54" s="109" t="s">
        <v>701</v>
      </c>
      <c r="B54" s="109"/>
      <c r="C54" s="96"/>
      <c r="D54" s="97"/>
      <c r="E54" s="98"/>
      <c r="F54" s="97"/>
      <c r="G54" s="97"/>
      <c r="H54" s="98"/>
      <c r="I54" s="98"/>
    </row>
    <row r="55" spans="1:9" x14ac:dyDescent="0.55000000000000004">
      <c r="A55" s="6"/>
      <c r="B55" s="30" t="s">
        <v>710</v>
      </c>
      <c r="C55" s="96"/>
      <c r="D55" s="97"/>
      <c r="E55" s="98"/>
      <c r="F55" s="97"/>
      <c r="G55" s="97"/>
      <c r="H55" s="98"/>
      <c r="I55" s="98"/>
    </row>
  </sheetData>
  <mergeCells count="14">
    <mergeCell ref="A2:I2"/>
    <mergeCell ref="A4:I4"/>
    <mergeCell ref="A3:I3"/>
    <mergeCell ref="A40:I40"/>
    <mergeCell ref="A41:I41"/>
    <mergeCell ref="D47:E47"/>
    <mergeCell ref="D48:E48"/>
    <mergeCell ref="D49:E49"/>
    <mergeCell ref="A54:B54"/>
    <mergeCell ref="A42:E42"/>
    <mergeCell ref="D43:E43"/>
    <mergeCell ref="D44:E44"/>
    <mergeCell ref="D45:E45"/>
    <mergeCell ref="D46:E46"/>
  </mergeCells>
  <printOptions horizontalCentered="1"/>
  <pageMargins left="0" right="0" top="0.35433070866141736" bottom="0.15748031496062992" header="0.31496062992125984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</vt:i4>
      </vt:variant>
      <vt:variant>
        <vt:lpstr>ช่วงที่มีชื่อ</vt:lpstr>
      </vt:variant>
      <vt:variant>
        <vt:i4>12</vt:i4>
      </vt:variant>
    </vt:vector>
  </HeadingPairs>
  <TitlesOfParts>
    <vt:vector size="25" baseType="lpstr">
      <vt:lpstr>รายงานสรุป</vt:lpstr>
      <vt:lpstr>ต.ค</vt:lpstr>
      <vt:lpstr>พ.ย</vt:lpstr>
      <vt:lpstr>ธ.ค</vt:lpstr>
      <vt:lpstr>ม.ค</vt:lpstr>
      <vt:lpstr>ก.พ.</vt:lpstr>
      <vt:lpstr>มี.ค</vt:lpstr>
      <vt:lpstr>เม.ย</vt:lpstr>
      <vt:lpstr>พ.ค.</vt:lpstr>
      <vt:lpstr>มิ.ย</vt:lpstr>
      <vt:lpstr>ก.ค</vt:lpstr>
      <vt:lpstr>ส.ค</vt:lpstr>
      <vt:lpstr>ก.ย </vt:lpstr>
      <vt:lpstr>ก.ค!Print_Titles</vt:lpstr>
      <vt:lpstr>'ก.ย '!Print_Titles</vt:lpstr>
      <vt:lpstr>ต.ค!Print_Titles</vt:lpstr>
      <vt:lpstr>ธ.ค!Print_Titles</vt:lpstr>
      <vt:lpstr>พ.ค.!Print_Titles</vt:lpstr>
      <vt:lpstr>พ.ย!Print_Titles</vt:lpstr>
      <vt:lpstr>ม.ค!Print_Titles</vt:lpstr>
      <vt:lpstr>มิ.ย!Print_Titles</vt:lpstr>
      <vt:lpstr>มี.ค!Print_Titles</vt:lpstr>
      <vt:lpstr>เม.ย!Print_Titles</vt:lpstr>
      <vt:lpstr>รายงานสรุป!Print_Titles</vt:lpstr>
      <vt:lpstr>ส.ค!Print_Titles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com</dc:creator>
  <cp:lastModifiedBy>Admin</cp:lastModifiedBy>
  <cp:lastPrinted>2026-06-04T07:58:39Z</cp:lastPrinted>
  <dcterms:created xsi:type="dcterms:W3CDTF">2019-03-05T04:03:14Z</dcterms:created>
  <dcterms:modified xsi:type="dcterms:W3CDTF">2026-06-04T07:59:07Z</dcterms:modified>
</cp:coreProperties>
</file>